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the\ExcelKlapptests\Mittelstufe\"/>
    </mc:Choice>
  </mc:AlternateContent>
  <xr:revisionPtr revIDLastSave="0" documentId="8_{98999FA1-986C-46D5-9327-F149DA612F7F}" xr6:coauthVersionLast="41" xr6:coauthVersionMax="41" xr10:uidLastSave="{00000000-0000-0000-0000-000000000000}"/>
  <bookViews>
    <workbookView xWindow="-108" yWindow="-108" windowWidth="23256" windowHeight="12576"/>
  </bookViews>
  <sheets>
    <sheet name="Ausmultiplizieren" sheetId="7" r:id="rId1"/>
    <sheet name="Daten1" sheetId="2" r:id="rId2"/>
    <sheet name="Tabelle1" sheetId="3" r:id="rId3"/>
    <sheet name="Tabelle2" sheetId="4" r:id="rId4"/>
    <sheet name="Tabelle3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7" l="1"/>
  <c r="D17" i="7"/>
  <c r="D15" i="7"/>
  <c r="D13" i="7"/>
  <c r="B49" i="7"/>
  <c r="B31" i="7"/>
  <c r="B33" i="7"/>
  <c r="B35" i="7"/>
  <c r="B37" i="7"/>
  <c r="B39" i="7"/>
  <c r="B41" i="7"/>
  <c r="B43" i="7"/>
  <c r="B45" i="7"/>
  <c r="B47" i="7"/>
  <c r="B5" i="7"/>
  <c r="B7" i="7"/>
  <c r="B9" i="7"/>
  <c r="B11" i="7"/>
  <c r="B13" i="7"/>
  <c r="B15" i="7"/>
  <c r="B17" i="7"/>
  <c r="B19" i="7"/>
  <c r="B21" i="7"/>
  <c r="B23" i="7"/>
  <c r="B25" i="7"/>
  <c r="B27" i="7"/>
  <c r="B29" i="7"/>
  <c r="B3" i="7"/>
  <c r="F226" i="2"/>
  <c r="G226" i="2"/>
  <c r="H226" i="2"/>
  <c r="I226" i="2"/>
  <c r="F223" i="2"/>
  <c r="G223" i="2"/>
  <c r="H223" i="2"/>
  <c r="I223" i="2"/>
  <c r="F220" i="2"/>
  <c r="G220" i="2"/>
  <c r="H220" i="2"/>
  <c r="I220" i="2"/>
  <c r="F216" i="2"/>
  <c r="G216" i="2"/>
  <c r="H216" i="2"/>
  <c r="I216" i="2"/>
  <c r="F212" i="2"/>
  <c r="G212" i="2"/>
  <c r="H212" i="2"/>
  <c r="I212" i="2"/>
  <c r="F208" i="2"/>
  <c r="G208" i="2"/>
  <c r="H208" i="2"/>
  <c r="I208" i="2"/>
  <c r="F204" i="2"/>
  <c r="G204" i="2"/>
  <c r="H204" i="2"/>
  <c r="I204" i="2"/>
  <c r="F200" i="2"/>
  <c r="G200" i="2"/>
  <c r="H200" i="2"/>
  <c r="I200" i="2"/>
  <c r="F196" i="2"/>
  <c r="G196" i="2"/>
  <c r="H196" i="2"/>
  <c r="I196" i="2"/>
  <c r="F192" i="2"/>
  <c r="G192" i="2"/>
  <c r="H192" i="2"/>
  <c r="I192" i="2"/>
  <c r="F188" i="2"/>
  <c r="G188" i="2"/>
  <c r="H188" i="2"/>
  <c r="I188" i="2"/>
  <c r="F184" i="2"/>
  <c r="G184" i="2"/>
  <c r="H184" i="2"/>
  <c r="I184" i="2"/>
  <c r="F180" i="2"/>
  <c r="G180" i="2"/>
  <c r="H180" i="2"/>
  <c r="I180" i="2"/>
  <c r="F176" i="2"/>
  <c r="G176" i="2"/>
  <c r="H176" i="2"/>
  <c r="I176" i="2"/>
  <c r="F172" i="2"/>
  <c r="G172" i="2"/>
  <c r="H172" i="2"/>
  <c r="I172" i="2"/>
  <c r="F168" i="2"/>
  <c r="G168" i="2"/>
  <c r="H168" i="2"/>
  <c r="I168" i="2"/>
  <c r="K3" i="3"/>
  <c r="K9" i="3"/>
  <c r="C9" i="3" s="1"/>
  <c r="A10" i="3" s="1"/>
  <c r="K15" i="3"/>
  <c r="K17" i="3" s="1"/>
  <c r="K39" i="3"/>
  <c r="O39" i="3" s="1"/>
  <c r="K33" i="3"/>
  <c r="O33" i="3" s="1"/>
  <c r="K22" i="3"/>
  <c r="O22" i="3" s="1"/>
  <c r="K27" i="3"/>
  <c r="K72" i="5"/>
  <c r="L72" i="5" s="1"/>
  <c r="K73" i="5"/>
  <c r="L73" i="5" s="1"/>
  <c r="K74" i="5"/>
  <c r="L74" i="5" s="1"/>
  <c r="K75" i="5"/>
  <c r="L75" i="5" s="1"/>
  <c r="K76" i="5"/>
  <c r="L76" i="5" s="1"/>
  <c r="K77" i="5"/>
  <c r="L77" i="5" s="1"/>
  <c r="K78" i="5"/>
  <c r="L78" i="5" s="1"/>
  <c r="K79" i="5"/>
  <c r="L79" i="5" s="1"/>
  <c r="K80" i="5"/>
  <c r="L80" i="5" s="1"/>
  <c r="K81" i="5"/>
  <c r="L81" i="5" s="1"/>
  <c r="K82" i="5"/>
  <c r="L82" i="5" s="1"/>
  <c r="K83" i="5"/>
  <c r="L83" i="5" s="1"/>
  <c r="K84" i="5"/>
  <c r="L84" i="5" s="1"/>
  <c r="K85" i="5"/>
  <c r="L85" i="5" s="1"/>
  <c r="K86" i="5"/>
  <c r="L86" i="5" s="1"/>
  <c r="K71" i="5"/>
  <c r="L71" i="5" s="1"/>
  <c r="C72" i="5"/>
  <c r="D72" i="5" s="1"/>
  <c r="E72" i="5" s="1"/>
  <c r="C73" i="5"/>
  <c r="D73" i="5" s="1"/>
  <c r="E73" i="5" s="1"/>
  <c r="C74" i="5"/>
  <c r="D74" i="5" s="1"/>
  <c r="E74" i="5" s="1"/>
  <c r="C75" i="5"/>
  <c r="D75" i="5" s="1"/>
  <c r="C76" i="5"/>
  <c r="D76" i="5" s="1"/>
  <c r="E76" i="5" s="1"/>
  <c r="C77" i="5"/>
  <c r="D77" i="5" s="1"/>
  <c r="C78" i="5"/>
  <c r="D78" i="5" s="1"/>
  <c r="E78" i="5" s="1"/>
  <c r="C79" i="5"/>
  <c r="D79" i="5" s="1"/>
  <c r="C80" i="5"/>
  <c r="D80" i="5" s="1"/>
  <c r="C81" i="5"/>
  <c r="D81" i="5" s="1"/>
  <c r="C82" i="5"/>
  <c r="D82" i="5" s="1"/>
  <c r="E82" i="5" s="1"/>
  <c r="C83" i="5"/>
  <c r="D83" i="5" s="1"/>
  <c r="C84" i="5"/>
  <c r="D84" i="5" s="1"/>
  <c r="E84" i="5" s="1"/>
  <c r="C85" i="5"/>
  <c r="D85" i="5" s="1"/>
  <c r="C86" i="5"/>
  <c r="D86" i="5" s="1"/>
  <c r="C71" i="5"/>
  <c r="D71" i="5" s="1"/>
  <c r="E71" i="5" s="1"/>
  <c r="H72" i="5"/>
  <c r="I72" i="5" s="1"/>
  <c r="J72" i="5" s="1"/>
  <c r="H73" i="5"/>
  <c r="I73" i="5" s="1"/>
  <c r="J73" i="5" s="1"/>
  <c r="H74" i="5"/>
  <c r="I74" i="5" s="1"/>
  <c r="J74" i="5" s="1"/>
  <c r="H75" i="5"/>
  <c r="H76" i="5"/>
  <c r="H77" i="5"/>
  <c r="H78" i="5"/>
  <c r="I78" i="5" s="1"/>
  <c r="J78" i="5" s="1"/>
  <c r="H79" i="5"/>
  <c r="H80" i="5"/>
  <c r="H81" i="5"/>
  <c r="H82" i="5"/>
  <c r="H83" i="5"/>
  <c r="H84" i="5"/>
  <c r="H85" i="5"/>
  <c r="H86" i="5"/>
  <c r="H71" i="5"/>
  <c r="I71" i="5" s="1"/>
  <c r="J71" i="5" s="1"/>
  <c r="T72" i="5"/>
  <c r="O101" i="5"/>
  <c r="P101" i="5" s="1"/>
  <c r="Q101" i="5" s="1"/>
  <c r="L101" i="5"/>
  <c r="M101" i="5" s="1"/>
  <c r="N101" i="5" s="1"/>
  <c r="I101" i="5"/>
  <c r="J101" i="5" s="1"/>
  <c r="K101" i="5" s="1"/>
  <c r="G101" i="5"/>
  <c r="H101" i="5" s="1"/>
  <c r="F101" i="5"/>
  <c r="C101" i="5"/>
  <c r="D101" i="5" s="1"/>
  <c r="B101" i="5"/>
  <c r="O100" i="5"/>
  <c r="P100" i="5" s="1"/>
  <c r="L100" i="5"/>
  <c r="M100" i="5" s="1"/>
  <c r="I100" i="5"/>
  <c r="J100" i="5" s="1"/>
  <c r="K100" i="5" s="1"/>
  <c r="G100" i="5"/>
  <c r="H100" i="5" s="1"/>
  <c r="F100" i="5"/>
  <c r="C100" i="5"/>
  <c r="D100" i="5" s="1"/>
  <c r="E100" i="5" s="1"/>
  <c r="B100" i="5"/>
  <c r="O99" i="5"/>
  <c r="P99" i="5" s="1"/>
  <c r="Q99" i="5" s="1"/>
  <c r="L99" i="5"/>
  <c r="M99" i="5" s="1"/>
  <c r="N99" i="5" s="1"/>
  <c r="I99" i="5"/>
  <c r="J99" i="5" s="1"/>
  <c r="G99" i="5"/>
  <c r="H99" i="5" s="1"/>
  <c r="F99" i="5"/>
  <c r="C99" i="5"/>
  <c r="D99" i="5" s="1"/>
  <c r="E99" i="5" s="1"/>
  <c r="B99" i="5"/>
  <c r="O98" i="5"/>
  <c r="P98" i="5" s="1"/>
  <c r="Q98" i="5" s="1"/>
  <c r="L98" i="5"/>
  <c r="M98" i="5" s="1"/>
  <c r="N98" i="5" s="1"/>
  <c r="I98" i="5"/>
  <c r="J98" i="5" s="1"/>
  <c r="G98" i="5"/>
  <c r="H98" i="5" s="1"/>
  <c r="F98" i="5"/>
  <c r="C98" i="5"/>
  <c r="D98" i="5" s="1"/>
  <c r="E98" i="5" s="1"/>
  <c r="B98" i="5"/>
  <c r="O97" i="5"/>
  <c r="P97" i="5" s="1"/>
  <c r="Q97" i="5" s="1"/>
  <c r="L97" i="5"/>
  <c r="M97" i="5" s="1"/>
  <c r="N97" i="5" s="1"/>
  <c r="I97" i="5"/>
  <c r="J97" i="5" s="1"/>
  <c r="K97" i="5" s="1"/>
  <c r="G97" i="5"/>
  <c r="H97" i="5" s="1"/>
  <c r="F97" i="5"/>
  <c r="C97" i="5"/>
  <c r="D97" i="5" s="1"/>
  <c r="E97" i="5" s="1"/>
  <c r="B97" i="5"/>
  <c r="O96" i="5"/>
  <c r="P96" i="5" s="1"/>
  <c r="Q96" i="5" s="1"/>
  <c r="L96" i="5"/>
  <c r="M96" i="5" s="1"/>
  <c r="N96" i="5" s="1"/>
  <c r="I96" i="5"/>
  <c r="J96" i="5" s="1"/>
  <c r="G96" i="5"/>
  <c r="H96" i="5" s="1"/>
  <c r="F96" i="5"/>
  <c r="C96" i="5"/>
  <c r="D96" i="5" s="1"/>
  <c r="B96" i="5"/>
  <c r="O95" i="5"/>
  <c r="P95" i="5" s="1"/>
  <c r="Q95" i="5" s="1"/>
  <c r="L95" i="5"/>
  <c r="M95" i="5" s="1"/>
  <c r="N95" i="5" s="1"/>
  <c r="I95" i="5"/>
  <c r="J95" i="5" s="1"/>
  <c r="G95" i="5"/>
  <c r="H95" i="5" s="1"/>
  <c r="F95" i="5"/>
  <c r="C95" i="5"/>
  <c r="D95" i="5" s="1"/>
  <c r="B95" i="5"/>
  <c r="O94" i="5"/>
  <c r="P94" i="5" s="1"/>
  <c r="Q94" i="5" s="1"/>
  <c r="L94" i="5"/>
  <c r="M94" i="5" s="1"/>
  <c r="N94" i="5" s="1"/>
  <c r="I94" i="5"/>
  <c r="J94" i="5" s="1"/>
  <c r="K94" i="5" s="1"/>
  <c r="G94" i="5"/>
  <c r="H94" i="5" s="1"/>
  <c r="F94" i="5"/>
  <c r="C94" i="5"/>
  <c r="D94" i="5" s="1"/>
  <c r="E94" i="5" s="1"/>
  <c r="B94" i="5"/>
  <c r="O93" i="5"/>
  <c r="P93" i="5" s="1"/>
  <c r="Q93" i="5" s="1"/>
  <c r="L93" i="5"/>
  <c r="M93" i="5" s="1"/>
  <c r="N93" i="5" s="1"/>
  <c r="I93" i="5"/>
  <c r="J93" i="5" s="1"/>
  <c r="K93" i="5" s="1"/>
  <c r="G93" i="5"/>
  <c r="H93" i="5" s="1"/>
  <c r="F93" i="5"/>
  <c r="C93" i="5"/>
  <c r="D93" i="5" s="1"/>
  <c r="E93" i="5" s="1"/>
  <c r="B93" i="5"/>
  <c r="G86" i="5"/>
  <c r="F86" i="5"/>
  <c r="B86" i="5"/>
  <c r="G85" i="5"/>
  <c r="F85" i="5"/>
  <c r="B85" i="5"/>
  <c r="G84" i="5"/>
  <c r="F84" i="5"/>
  <c r="B84" i="5"/>
  <c r="G83" i="5"/>
  <c r="F83" i="5"/>
  <c r="B83" i="5"/>
  <c r="G82" i="5"/>
  <c r="F82" i="5"/>
  <c r="B82" i="5"/>
  <c r="G81" i="5"/>
  <c r="F81" i="5"/>
  <c r="B81" i="5"/>
  <c r="G80" i="5"/>
  <c r="F80" i="5"/>
  <c r="B80" i="5"/>
  <c r="G79" i="5"/>
  <c r="F79" i="5"/>
  <c r="B79" i="5"/>
  <c r="G78" i="5"/>
  <c r="F78" i="5"/>
  <c r="B78" i="5"/>
  <c r="G77" i="5"/>
  <c r="F77" i="5"/>
  <c r="B77" i="5"/>
  <c r="G76" i="5"/>
  <c r="F76" i="5"/>
  <c r="B76" i="5"/>
  <c r="G75" i="5"/>
  <c r="F75" i="5"/>
  <c r="B75" i="5"/>
  <c r="G74" i="5"/>
  <c r="F74" i="5"/>
  <c r="B74" i="5"/>
  <c r="G73" i="5"/>
  <c r="F73" i="5"/>
  <c r="B73" i="5"/>
  <c r="G72" i="5"/>
  <c r="F72" i="5"/>
  <c r="B72" i="5"/>
  <c r="G71" i="5"/>
  <c r="F71" i="5"/>
  <c r="B71" i="5"/>
  <c r="H5" i="5"/>
  <c r="I5" i="5" s="1"/>
  <c r="J5" i="5" s="1"/>
  <c r="H7" i="5"/>
  <c r="I7" i="5" s="1"/>
  <c r="J7" i="5" s="1"/>
  <c r="H9" i="5"/>
  <c r="I9" i="5" s="1"/>
  <c r="J9" i="5" s="1"/>
  <c r="H11" i="5"/>
  <c r="I11" i="5" s="1"/>
  <c r="J11" i="5" s="1"/>
  <c r="H13" i="5"/>
  <c r="I13" i="5" s="1"/>
  <c r="J13" i="5" s="1"/>
  <c r="H15" i="5"/>
  <c r="I15" i="5" s="1"/>
  <c r="J15" i="5" s="1"/>
  <c r="H17" i="5"/>
  <c r="I17" i="5" s="1"/>
  <c r="J17" i="5" s="1"/>
  <c r="H19" i="5"/>
  <c r="I19" i="5" s="1"/>
  <c r="J19" i="5" s="1"/>
  <c r="H21" i="5"/>
  <c r="I21" i="5" s="1"/>
  <c r="J21" i="5" s="1"/>
  <c r="H23" i="5"/>
  <c r="I23" i="5" s="1"/>
  <c r="J23" i="5" s="1"/>
  <c r="H25" i="5"/>
  <c r="I25" i="5" s="1"/>
  <c r="J25" i="5" s="1"/>
  <c r="H27" i="5"/>
  <c r="I27" i="5" s="1"/>
  <c r="J27" i="5" s="1"/>
  <c r="H29" i="5"/>
  <c r="I29" i="5" s="1"/>
  <c r="J29" i="5" s="1"/>
  <c r="H31" i="5"/>
  <c r="I31" i="5" s="1"/>
  <c r="J31" i="5" s="1"/>
  <c r="H33" i="5"/>
  <c r="I33" i="5" s="1"/>
  <c r="J33" i="5" s="1"/>
  <c r="H35" i="5"/>
  <c r="I35" i="5" s="1"/>
  <c r="H37" i="5"/>
  <c r="I37" i="5" s="1"/>
  <c r="J37" i="5" s="1"/>
  <c r="H39" i="5"/>
  <c r="I39" i="5" s="1"/>
  <c r="J39" i="5" s="1"/>
  <c r="H41" i="5"/>
  <c r="I41" i="5" s="1"/>
  <c r="H43" i="5"/>
  <c r="I43" i="5" s="1"/>
  <c r="J43" i="5" s="1"/>
  <c r="H45" i="5"/>
  <c r="I45" i="5" s="1"/>
  <c r="J45" i="5" s="1"/>
  <c r="H47" i="5"/>
  <c r="I47" i="5" s="1"/>
  <c r="H49" i="5"/>
  <c r="I49" i="5" s="1"/>
  <c r="J49" i="5" s="1"/>
  <c r="H51" i="5"/>
  <c r="I51" i="5" s="1"/>
  <c r="J51" i="5" s="1"/>
  <c r="H53" i="5"/>
  <c r="I53" i="5" s="1"/>
  <c r="H55" i="5"/>
  <c r="I55" i="5" s="1"/>
  <c r="J55" i="5" s="1"/>
  <c r="H57" i="5"/>
  <c r="I57" i="5" s="1"/>
  <c r="J57" i="5" s="1"/>
  <c r="H59" i="5"/>
  <c r="I59" i="5" s="1"/>
  <c r="H61" i="5"/>
  <c r="I61" i="5" s="1"/>
  <c r="J61" i="5" s="1"/>
  <c r="H63" i="5"/>
  <c r="I63" i="5" s="1"/>
  <c r="H65" i="5"/>
  <c r="I65" i="5" s="1"/>
  <c r="J65" i="5" s="1"/>
  <c r="H3" i="5"/>
  <c r="I3" i="5" s="1"/>
  <c r="J3" i="5" s="1"/>
  <c r="K65" i="5"/>
  <c r="L65" i="5" s="1"/>
  <c r="M65" i="5" s="1"/>
  <c r="G65" i="5"/>
  <c r="F65" i="5"/>
  <c r="C65" i="5"/>
  <c r="D65" i="5" s="1"/>
  <c r="B65" i="5"/>
  <c r="K63" i="5"/>
  <c r="L63" i="5" s="1"/>
  <c r="G63" i="5"/>
  <c r="F63" i="5"/>
  <c r="C63" i="5"/>
  <c r="D63" i="5" s="1"/>
  <c r="E63" i="5" s="1"/>
  <c r="B63" i="5"/>
  <c r="K61" i="5"/>
  <c r="L61" i="5" s="1"/>
  <c r="G61" i="5"/>
  <c r="F61" i="5"/>
  <c r="C61" i="5"/>
  <c r="D61" i="5" s="1"/>
  <c r="E61" i="5" s="1"/>
  <c r="B61" i="5"/>
  <c r="K59" i="5"/>
  <c r="L59" i="5" s="1"/>
  <c r="M59" i="5" s="1"/>
  <c r="G59" i="5"/>
  <c r="F59" i="5"/>
  <c r="C59" i="5"/>
  <c r="D59" i="5" s="1"/>
  <c r="E59" i="5" s="1"/>
  <c r="B59" i="5"/>
  <c r="K57" i="5"/>
  <c r="L57" i="5" s="1"/>
  <c r="G57" i="5"/>
  <c r="F57" i="5"/>
  <c r="C57" i="5"/>
  <c r="D57" i="5" s="1"/>
  <c r="E57" i="5" s="1"/>
  <c r="B57" i="5"/>
  <c r="K55" i="5"/>
  <c r="L55" i="5" s="1"/>
  <c r="M55" i="5" s="1"/>
  <c r="G55" i="5"/>
  <c r="F55" i="5"/>
  <c r="C55" i="5"/>
  <c r="D55" i="5" s="1"/>
  <c r="E55" i="5" s="1"/>
  <c r="B55" i="5"/>
  <c r="K53" i="5"/>
  <c r="L53" i="5" s="1"/>
  <c r="M53" i="5" s="1"/>
  <c r="G53" i="5"/>
  <c r="F53" i="5"/>
  <c r="C53" i="5"/>
  <c r="D53" i="5" s="1"/>
  <c r="E53" i="5" s="1"/>
  <c r="B53" i="5"/>
  <c r="K51" i="5"/>
  <c r="L51" i="5" s="1"/>
  <c r="G51" i="5"/>
  <c r="F51" i="5"/>
  <c r="C51" i="5"/>
  <c r="D51" i="5" s="1"/>
  <c r="E51" i="5" s="1"/>
  <c r="B51" i="5"/>
  <c r="K49" i="5"/>
  <c r="L49" i="5" s="1"/>
  <c r="M49" i="5" s="1"/>
  <c r="T49" i="5" s="1"/>
  <c r="G49" i="5"/>
  <c r="F49" i="5"/>
  <c r="C49" i="5"/>
  <c r="D49" i="5" s="1"/>
  <c r="B49" i="5"/>
  <c r="K47" i="5"/>
  <c r="L47" i="5" s="1"/>
  <c r="M47" i="5" s="1"/>
  <c r="T47" i="5" s="1"/>
  <c r="G47" i="5"/>
  <c r="F47" i="5"/>
  <c r="C47" i="5"/>
  <c r="D47" i="5" s="1"/>
  <c r="E47" i="5" s="1"/>
  <c r="B47" i="5"/>
  <c r="K45" i="5"/>
  <c r="L45" i="5" s="1"/>
  <c r="M45" i="5" s="1"/>
  <c r="T45" i="5" s="1"/>
  <c r="G45" i="5"/>
  <c r="F45" i="5"/>
  <c r="C45" i="5"/>
  <c r="D45" i="5" s="1"/>
  <c r="E45" i="5" s="1"/>
  <c r="B45" i="5"/>
  <c r="K43" i="5"/>
  <c r="L43" i="5" s="1"/>
  <c r="M43" i="5" s="1"/>
  <c r="T43" i="5" s="1"/>
  <c r="G43" i="5"/>
  <c r="F43" i="5"/>
  <c r="C43" i="5"/>
  <c r="D43" i="5" s="1"/>
  <c r="B43" i="5"/>
  <c r="K41" i="5"/>
  <c r="L41" i="5" s="1"/>
  <c r="G41" i="5"/>
  <c r="F41" i="5"/>
  <c r="C41" i="5"/>
  <c r="D41" i="5" s="1"/>
  <c r="E41" i="5" s="1"/>
  <c r="B41" i="5"/>
  <c r="K39" i="5"/>
  <c r="L39" i="5" s="1"/>
  <c r="G39" i="5"/>
  <c r="F39" i="5"/>
  <c r="C39" i="5"/>
  <c r="D39" i="5" s="1"/>
  <c r="E39" i="5" s="1"/>
  <c r="B39" i="5"/>
  <c r="K37" i="5"/>
  <c r="L37" i="5" s="1"/>
  <c r="M37" i="5" s="1"/>
  <c r="T37" i="5" s="1"/>
  <c r="G37" i="5"/>
  <c r="F37" i="5"/>
  <c r="C37" i="5"/>
  <c r="D37" i="5" s="1"/>
  <c r="E37" i="5" s="1"/>
  <c r="B37" i="5"/>
  <c r="K35" i="5"/>
  <c r="L35" i="5" s="1"/>
  <c r="M35" i="5" s="1"/>
  <c r="T35" i="5" s="1"/>
  <c r="G35" i="5"/>
  <c r="F35" i="5"/>
  <c r="C35" i="5"/>
  <c r="D35" i="5" s="1"/>
  <c r="E35" i="5" s="1"/>
  <c r="B35" i="5"/>
  <c r="G5" i="5"/>
  <c r="G7" i="5"/>
  <c r="G9" i="5"/>
  <c r="G11" i="5"/>
  <c r="G13" i="5"/>
  <c r="G15" i="5"/>
  <c r="G17" i="5"/>
  <c r="G19" i="5"/>
  <c r="G21" i="5"/>
  <c r="G23" i="5"/>
  <c r="G25" i="5"/>
  <c r="G27" i="5"/>
  <c r="G29" i="5"/>
  <c r="G31" i="5"/>
  <c r="G33" i="5"/>
  <c r="G3" i="5"/>
  <c r="K33" i="5"/>
  <c r="L33" i="5" s="1"/>
  <c r="M33" i="5" s="1"/>
  <c r="T33" i="5" s="1"/>
  <c r="F33" i="5"/>
  <c r="C33" i="5"/>
  <c r="D33" i="5" s="1"/>
  <c r="E33" i="5" s="1"/>
  <c r="B33" i="5"/>
  <c r="K31" i="5"/>
  <c r="L31" i="5" s="1"/>
  <c r="F31" i="5"/>
  <c r="C31" i="5"/>
  <c r="D31" i="5" s="1"/>
  <c r="E31" i="5" s="1"/>
  <c r="B31" i="5"/>
  <c r="K29" i="5"/>
  <c r="L29" i="5" s="1"/>
  <c r="M29" i="5" s="1"/>
  <c r="T29" i="5" s="1"/>
  <c r="F29" i="5"/>
  <c r="C29" i="5"/>
  <c r="D29" i="5" s="1"/>
  <c r="E29" i="5" s="1"/>
  <c r="B29" i="5"/>
  <c r="K27" i="5"/>
  <c r="L27" i="5" s="1"/>
  <c r="M27" i="5" s="1"/>
  <c r="T27" i="5" s="1"/>
  <c r="F27" i="5"/>
  <c r="C27" i="5"/>
  <c r="D27" i="5" s="1"/>
  <c r="B27" i="5"/>
  <c r="K25" i="5"/>
  <c r="L25" i="5" s="1"/>
  <c r="M25" i="5" s="1"/>
  <c r="T25" i="5" s="1"/>
  <c r="F25" i="5"/>
  <c r="C25" i="5"/>
  <c r="D25" i="5" s="1"/>
  <c r="E25" i="5" s="1"/>
  <c r="B25" i="5"/>
  <c r="K23" i="5"/>
  <c r="L23" i="5" s="1"/>
  <c r="F23" i="5"/>
  <c r="C23" i="5"/>
  <c r="D23" i="5" s="1"/>
  <c r="E23" i="5" s="1"/>
  <c r="B23" i="5"/>
  <c r="K21" i="5"/>
  <c r="L21" i="5" s="1"/>
  <c r="M21" i="5" s="1"/>
  <c r="T21" i="5" s="1"/>
  <c r="F21" i="5"/>
  <c r="C21" i="5"/>
  <c r="D21" i="5" s="1"/>
  <c r="E21" i="5" s="1"/>
  <c r="B21" i="5"/>
  <c r="K19" i="5"/>
  <c r="L19" i="5" s="1"/>
  <c r="M19" i="5" s="1"/>
  <c r="T19" i="5" s="1"/>
  <c r="F19" i="5"/>
  <c r="C19" i="5"/>
  <c r="D19" i="5" s="1"/>
  <c r="B19" i="5"/>
  <c r="F5" i="5"/>
  <c r="F7" i="5"/>
  <c r="F9" i="5"/>
  <c r="F11" i="5"/>
  <c r="F13" i="5"/>
  <c r="F15" i="5"/>
  <c r="F17" i="5"/>
  <c r="F3" i="5"/>
  <c r="B17" i="5"/>
  <c r="B15" i="5"/>
  <c r="B13" i="5"/>
  <c r="B11" i="5"/>
  <c r="B9" i="5"/>
  <c r="B7" i="5"/>
  <c r="B5" i="5"/>
  <c r="B3" i="5"/>
  <c r="C5" i="5"/>
  <c r="D5" i="5" s="1"/>
  <c r="E5" i="5" s="1"/>
  <c r="K5" i="5"/>
  <c r="L5" i="5" s="1"/>
  <c r="M5" i="5" s="1"/>
  <c r="T5" i="5" s="1"/>
  <c r="C7" i="5"/>
  <c r="D7" i="5" s="1"/>
  <c r="E7" i="5" s="1"/>
  <c r="K7" i="5"/>
  <c r="L7" i="5" s="1"/>
  <c r="M7" i="5" s="1"/>
  <c r="T7" i="5" s="1"/>
  <c r="C9" i="5"/>
  <c r="D9" i="5" s="1"/>
  <c r="E9" i="5" s="1"/>
  <c r="K9" i="5"/>
  <c r="L9" i="5" s="1"/>
  <c r="C11" i="5"/>
  <c r="D11" i="5" s="1"/>
  <c r="E11" i="5" s="1"/>
  <c r="K11" i="5"/>
  <c r="L11" i="5" s="1"/>
  <c r="C13" i="5"/>
  <c r="D13" i="5" s="1"/>
  <c r="E13" i="5" s="1"/>
  <c r="K13" i="5"/>
  <c r="L13" i="5" s="1"/>
  <c r="C15" i="5"/>
  <c r="D15" i="5" s="1"/>
  <c r="E15" i="5" s="1"/>
  <c r="K15" i="5"/>
  <c r="L15" i="5" s="1"/>
  <c r="C17" i="5"/>
  <c r="D17" i="5" s="1"/>
  <c r="K17" i="5"/>
  <c r="L17" i="5" s="1"/>
  <c r="M17" i="5" s="1"/>
  <c r="T17" i="5" s="1"/>
  <c r="K3" i="5"/>
  <c r="L3" i="5" s="1"/>
  <c r="M3" i="5" s="1"/>
  <c r="T3" i="5" s="1"/>
  <c r="C3" i="5"/>
  <c r="D3" i="5" s="1"/>
  <c r="F38" i="3"/>
  <c r="N37" i="3" s="1"/>
  <c r="D43" i="3"/>
  <c r="C41" i="3" s="1"/>
  <c r="K40" i="3"/>
  <c r="H40" i="3" s="1"/>
  <c r="H41" i="3" s="1"/>
  <c r="A4" i="4"/>
  <c r="A2" i="4"/>
  <c r="O41" i="3"/>
  <c r="I41" i="3"/>
  <c r="G41" i="3"/>
  <c r="B39" i="3"/>
  <c r="O38" i="3"/>
  <c r="O35" i="3"/>
  <c r="E35" i="3"/>
  <c r="C35" i="3"/>
  <c r="B35" i="3"/>
  <c r="O34" i="3"/>
  <c r="H34" i="3"/>
  <c r="G34" i="3"/>
  <c r="O32" i="3"/>
  <c r="F32" i="3"/>
  <c r="D32" i="3" s="1"/>
  <c r="D34" i="3" s="1"/>
  <c r="D35" i="3" s="1"/>
  <c r="N31" i="3"/>
  <c r="O29" i="3"/>
  <c r="M29" i="3"/>
  <c r="H29" i="3" s="1"/>
  <c r="D27" i="3"/>
  <c r="B28" i="3"/>
  <c r="O26" i="3"/>
  <c r="N26" i="3"/>
  <c r="N25" i="3"/>
  <c r="K23" i="3"/>
  <c r="O23" i="3" s="1"/>
  <c r="B22" i="3"/>
  <c r="K21" i="3"/>
  <c r="O21" i="3" s="1"/>
  <c r="D21" i="3"/>
  <c r="O20" i="3"/>
  <c r="F20" i="3"/>
  <c r="K16" i="3"/>
  <c r="D16" i="3" s="1"/>
  <c r="D17" i="3" s="1"/>
  <c r="D15" i="3"/>
  <c r="B16" i="3"/>
  <c r="O14" i="3"/>
  <c r="F14" i="3"/>
  <c r="N14" i="3" s="1"/>
  <c r="K11" i="3"/>
  <c r="O11" i="3" s="1"/>
  <c r="K10" i="3"/>
  <c r="D10" i="3" s="1"/>
  <c r="D11" i="3" s="1"/>
  <c r="D9" i="3"/>
  <c r="B10" i="3"/>
  <c r="O8" i="3"/>
  <c r="F8" i="3"/>
  <c r="O6" i="3"/>
  <c r="N6" i="3"/>
  <c r="K5" i="3"/>
  <c r="H5" i="3" s="1"/>
  <c r="K4" i="3"/>
  <c r="B4" i="3"/>
  <c r="D3" i="3"/>
  <c r="O2" i="3"/>
  <c r="F2" i="3"/>
  <c r="N1" i="3" s="1"/>
  <c r="A2" i="2"/>
  <c r="A4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I24" i="2"/>
  <c r="A25" i="2"/>
  <c r="A168" i="2" s="1"/>
  <c r="A170" i="2" s="1"/>
  <c r="A172" i="2" s="1"/>
  <c r="A174" i="2" s="1"/>
  <c r="A176" i="2" s="1"/>
  <c r="I25" i="2"/>
  <c r="I26" i="2"/>
  <c r="F27" i="2"/>
  <c r="G27" i="2"/>
  <c r="H27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4" i="2"/>
  <c r="G34" i="2"/>
  <c r="H34" i="2"/>
  <c r="F35" i="2"/>
  <c r="G35" i="2"/>
  <c r="H35" i="2"/>
  <c r="F36" i="2"/>
  <c r="G36" i="2"/>
  <c r="H36" i="2"/>
  <c r="F37" i="2"/>
  <c r="G37" i="2"/>
  <c r="H37" i="2"/>
  <c r="F38" i="2"/>
  <c r="G38" i="2"/>
  <c r="H38" i="2"/>
  <c r="F39" i="2"/>
  <c r="G39" i="2"/>
  <c r="H39" i="2"/>
  <c r="F40" i="2"/>
  <c r="G40" i="2"/>
  <c r="H40" i="2"/>
  <c r="F41" i="2"/>
  <c r="G41" i="2"/>
  <c r="H41" i="2"/>
  <c r="F42" i="2"/>
  <c r="G42" i="2"/>
  <c r="H42" i="2"/>
  <c r="F43" i="2"/>
  <c r="G43" i="2"/>
  <c r="H43" i="2"/>
  <c r="F44" i="2"/>
  <c r="G44" i="2"/>
  <c r="H44" i="2"/>
  <c r="F45" i="2"/>
  <c r="G45" i="2"/>
  <c r="H45" i="2"/>
  <c r="F46" i="2"/>
  <c r="G46" i="2"/>
  <c r="H46" i="2"/>
  <c r="F47" i="2"/>
  <c r="G47" i="2"/>
  <c r="H47" i="2"/>
  <c r="F48" i="2"/>
  <c r="G48" i="2"/>
  <c r="H48" i="2"/>
  <c r="F49" i="2"/>
  <c r="G49" i="2"/>
  <c r="H49" i="2"/>
  <c r="F50" i="2"/>
  <c r="G50" i="2"/>
  <c r="H50" i="2"/>
  <c r="F51" i="2"/>
  <c r="G51" i="2"/>
  <c r="H51" i="2"/>
  <c r="F52" i="2"/>
  <c r="G52" i="2"/>
  <c r="H52" i="2"/>
  <c r="F53" i="2"/>
  <c r="G53" i="2"/>
  <c r="H53" i="2"/>
  <c r="F54" i="2"/>
  <c r="G54" i="2"/>
  <c r="H54" i="2"/>
  <c r="F55" i="2"/>
  <c r="G55" i="2"/>
  <c r="H55" i="2"/>
  <c r="F56" i="2"/>
  <c r="G56" i="2"/>
  <c r="H56" i="2"/>
  <c r="F57" i="2"/>
  <c r="G57" i="2"/>
  <c r="H57" i="2"/>
  <c r="F58" i="2"/>
  <c r="G58" i="2"/>
  <c r="H58" i="2"/>
  <c r="A62" i="2"/>
  <c r="A64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I84" i="2"/>
  <c r="A85" i="2"/>
  <c r="I85" i="2"/>
  <c r="I86" i="2"/>
  <c r="F87" i="2"/>
  <c r="G87" i="2"/>
  <c r="H87" i="2"/>
  <c r="F88" i="2"/>
  <c r="G88" i="2"/>
  <c r="H88" i="2"/>
  <c r="F89" i="2"/>
  <c r="G89" i="2"/>
  <c r="H89" i="2"/>
  <c r="F90" i="2"/>
  <c r="G90" i="2"/>
  <c r="H90" i="2"/>
  <c r="F91" i="2"/>
  <c r="G91" i="2"/>
  <c r="H91" i="2"/>
  <c r="F92" i="2"/>
  <c r="G92" i="2"/>
  <c r="H92" i="2"/>
  <c r="F93" i="2"/>
  <c r="G93" i="2"/>
  <c r="H93" i="2"/>
  <c r="F94" i="2"/>
  <c r="G94" i="2"/>
  <c r="H94" i="2"/>
  <c r="F95" i="2"/>
  <c r="G95" i="2"/>
  <c r="H95" i="2"/>
  <c r="F96" i="2"/>
  <c r="G96" i="2"/>
  <c r="H96" i="2"/>
  <c r="F97" i="2"/>
  <c r="G97" i="2"/>
  <c r="H97" i="2"/>
  <c r="F98" i="2"/>
  <c r="G98" i="2"/>
  <c r="H98" i="2"/>
  <c r="F99" i="2"/>
  <c r="G99" i="2"/>
  <c r="H99" i="2"/>
  <c r="F100" i="2"/>
  <c r="G100" i="2"/>
  <c r="H100" i="2"/>
  <c r="F101" i="2"/>
  <c r="G101" i="2"/>
  <c r="H101" i="2"/>
  <c r="F102" i="2"/>
  <c r="G102" i="2"/>
  <c r="H102" i="2"/>
  <c r="F103" i="2"/>
  <c r="G103" i="2"/>
  <c r="H103" i="2"/>
  <c r="F104" i="2"/>
  <c r="G104" i="2"/>
  <c r="H104" i="2"/>
  <c r="F105" i="2"/>
  <c r="G105" i="2"/>
  <c r="H105" i="2"/>
  <c r="F106" i="2"/>
  <c r="G106" i="2"/>
  <c r="H106" i="2"/>
  <c r="F107" i="2"/>
  <c r="G107" i="2"/>
  <c r="H107" i="2"/>
  <c r="F108" i="2"/>
  <c r="G108" i="2"/>
  <c r="H108" i="2"/>
  <c r="F109" i="2"/>
  <c r="G109" i="2"/>
  <c r="H109" i="2"/>
  <c r="F110" i="2"/>
  <c r="G110" i="2"/>
  <c r="H110" i="2"/>
  <c r="F111" i="2"/>
  <c r="G111" i="2"/>
  <c r="H111" i="2"/>
  <c r="F112" i="2"/>
  <c r="G112" i="2"/>
  <c r="H112" i="2"/>
  <c r="F113" i="2"/>
  <c r="G113" i="2"/>
  <c r="H113" i="2"/>
  <c r="F114" i="2"/>
  <c r="G114" i="2"/>
  <c r="H114" i="2"/>
  <c r="F115" i="2"/>
  <c r="G115" i="2"/>
  <c r="H115" i="2"/>
  <c r="F116" i="2"/>
  <c r="G116" i="2"/>
  <c r="H116" i="2"/>
  <c r="F117" i="2"/>
  <c r="G117" i="2"/>
  <c r="H117" i="2"/>
  <c r="F118" i="2"/>
  <c r="G118" i="2"/>
  <c r="H118" i="2"/>
  <c r="A124" i="2"/>
  <c r="F126" i="2"/>
  <c r="G126" i="2"/>
  <c r="H126" i="2"/>
  <c r="F127" i="2"/>
  <c r="G127" i="2"/>
  <c r="H127" i="2"/>
  <c r="F128" i="2"/>
  <c r="G128" i="2"/>
  <c r="H128" i="2"/>
  <c r="F129" i="2"/>
  <c r="G129" i="2"/>
  <c r="H129" i="2"/>
  <c r="F130" i="2"/>
  <c r="G130" i="2"/>
  <c r="H130" i="2"/>
  <c r="F131" i="2"/>
  <c r="G131" i="2"/>
  <c r="H131" i="2"/>
  <c r="F132" i="2"/>
  <c r="G132" i="2"/>
  <c r="H132" i="2"/>
  <c r="F133" i="2"/>
  <c r="G133" i="2"/>
  <c r="H133" i="2"/>
  <c r="F134" i="2"/>
  <c r="G134" i="2"/>
  <c r="H134" i="2"/>
  <c r="F135" i="2"/>
  <c r="G135" i="2"/>
  <c r="H135" i="2"/>
  <c r="F136" i="2"/>
  <c r="G136" i="2"/>
  <c r="H136" i="2"/>
  <c r="F137" i="2"/>
  <c r="G137" i="2"/>
  <c r="H137" i="2"/>
  <c r="F138" i="2"/>
  <c r="G138" i="2"/>
  <c r="H138" i="2"/>
  <c r="F139" i="2"/>
  <c r="G139" i="2"/>
  <c r="H139" i="2"/>
  <c r="F140" i="2"/>
  <c r="G140" i="2"/>
  <c r="H140" i="2"/>
  <c r="F141" i="2"/>
  <c r="G141" i="2"/>
  <c r="H141" i="2"/>
  <c r="F142" i="2"/>
  <c r="G142" i="2"/>
  <c r="H142" i="2"/>
  <c r="F143" i="2"/>
  <c r="G143" i="2"/>
  <c r="H143" i="2"/>
  <c r="F144" i="2"/>
  <c r="G144" i="2"/>
  <c r="H144" i="2"/>
  <c r="F145" i="2"/>
  <c r="G145" i="2"/>
  <c r="H145" i="2"/>
  <c r="F146" i="2"/>
  <c r="G146" i="2"/>
  <c r="H146" i="2"/>
  <c r="F147" i="2"/>
  <c r="G147" i="2"/>
  <c r="H147" i="2"/>
  <c r="F148" i="2"/>
  <c r="G148" i="2"/>
  <c r="H148" i="2"/>
  <c r="F149" i="2"/>
  <c r="G149" i="2"/>
  <c r="H149" i="2"/>
  <c r="F150" i="2"/>
  <c r="G150" i="2"/>
  <c r="H150" i="2"/>
  <c r="F151" i="2"/>
  <c r="G151" i="2"/>
  <c r="H151" i="2"/>
  <c r="F152" i="2"/>
  <c r="G152" i="2"/>
  <c r="H152" i="2"/>
  <c r="F153" i="2"/>
  <c r="G153" i="2"/>
  <c r="H153" i="2"/>
  <c r="F154" i="2"/>
  <c r="G154" i="2"/>
  <c r="H154" i="2"/>
  <c r="F155" i="2"/>
  <c r="G155" i="2"/>
  <c r="H155" i="2"/>
  <c r="F156" i="2"/>
  <c r="G156" i="2"/>
  <c r="H156" i="2"/>
  <c r="F157" i="2"/>
  <c r="G157" i="2"/>
  <c r="H157" i="2"/>
  <c r="A164" i="2"/>
  <c r="F166" i="2"/>
  <c r="G166" i="2"/>
  <c r="H166" i="2"/>
  <c r="I166" i="2"/>
  <c r="F170" i="2"/>
  <c r="G170" i="2"/>
  <c r="H170" i="2"/>
  <c r="I170" i="2"/>
  <c r="F174" i="2"/>
  <c r="G174" i="2"/>
  <c r="H174" i="2"/>
  <c r="I174" i="2"/>
  <c r="F178" i="2"/>
  <c r="G178" i="2"/>
  <c r="H178" i="2"/>
  <c r="I178" i="2"/>
  <c r="F182" i="2"/>
  <c r="G182" i="2"/>
  <c r="H182" i="2"/>
  <c r="I182" i="2"/>
  <c r="F186" i="2"/>
  <c r="G186" i="2"/>
  <c r="H186" i="2"/>
  <c r="I186" i="2"/>
  <c r="F190" i="2"/>
  <c r="G190" i="2"/>
  <c r="H190" i="2"/>
  <c r="I190" i="2"/>
  <c r="F194" i="2"/>
  <c r="G194" i="2"/>
  <c r="H194" i="2"/>
  <c r="I194" i="2"/>
  <c r="F198" i="2"/>
  <c r="G198" i="2"/>
  <c r="H198" i="2"/>
  <c r="I198" i="2"/>
  <c r="F202" i="2"/>
  <c r="G202" i="2"/>
  <c r="H202" i="2"/>
  <c r="I202" i="2"/>
  <c r="F206" i="2"/>
  <c r="G206" i="2"/>
  <c r="H206" i="2"/>
  <c r="I206" i="2"/>
  <c r="F210" i="2"/>
  <c r="G210" i="2"/>
  <c r="H210" i="2"/>
  <c r="I210" i="2"/>
  <c r="F214" i="2"/>
  <c r="G214" i="2"/>
  <c r="H214" i="2"/>
  <c r="I214" i="2"/>
  <c r="F218" i="2"/>
  <c r="G218" i="2"/>
  <c r="H218" i="2"/>
  <c r="I218" i="2"/>
  <c r="F221" i="2"/>
  <c r="G221" i="2"/>
  <c r="H221" i="2"/>
  <c r="I221" i="2"/>
  <c r="F224" i="2"/>
  <c r="G224" i="2"/>
  <c r="H224" i="2"/>
  <c r="I224" i="2"/>
  <c r="U43" i="5" l="1"/>
  <c r="U17" i="5"/>
  <c r="U35" i="5"/>
  <c r="U49" i="5"/>
  <c r="H49" i="7" s="1"/>
  <c r="S5" i="5"/>
  <c r="D5" i="7" s="1"/>
  <c r="U37" i="5"/>
  <c r="U45" i="5"/>
  <c r="H45" i="7" s="1"/>
  <c r="U19" i="5"/>
  <c r="H19" i="7" s="1"/>
  <c r="U27" i="5"/>
  <c r="H27" i="7" s="1"/>
  <c r="U47" i="5"/>
  <c r="H47" i="7" s="1"/>
  <c r="U21" i="5"/>
  <c r="H21" i="7" s="1"/>
  <c r="U29" i="5"/>
  <c r="H29" i="7" s="1"/>
  <c r="U25" i="5"/>
  <c r="H25" i="7" s="1"/>
  <c r="U33" i="5"/>
  <c r="H33" i="7" s="1"/>
  <c r="U7" i="5"/>
  <c r="H7" i="7" s="1"/>
  <c r="U5" i="5"/>
  <c r="H5" i="7" s="1"/>
  <c r="S11" i="5"/>
  <c r="S7" i="5"/>
  <c r="S3" i="5"/>
  <c r="U3" i="5"/>
  <c r="H43" i="7"/>
  <c r="H17" i="7"/>
  <c r="H35" i="7"/>
  <c r="H37" i="7"/>
  <c r="A33" i="3"/>
  <c r="A34" i="3" s="1"/>
  <c r="F33" i="3"/>
  <c r="F34" i="3" s="1"/>
  <c r="M35" i="3" s="1"/>
  <c r="H35" i="3" s="1"/>
  <c r="I76" i="5"/>
  <c r="J76" i="5" s="1"/>
  <c r="N13" i="3"/>
  <c r="N84" i="5"/>
  <c r="O84" i="5" s="1"/>
  <c r="D39" i="3"/>
  <c r="D40" i="3" s="1"/>
  <c r="P61" i="5"/>
  <c r="P55" i="5"/>
  <c r="N55" i="5"/>
  <c r="O55" i="5" s="1"/>
  <c r="C21" i="3"/>
  <c r="A22" i="3" s="1"/>
  <c r="A23" i="3" s="1"/>
  <c r="O16" i="3"/>
  <c r="I82" i="5"/>
  <c r="J82" i="5" s="1"/>
  <c r="P37" i="5"/>
  <c r="A28" i="2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88" i="2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F39" i="3"/>
  <c r="F40" i="3" s="1"/>
  <c r="F41" i="3" s="1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B17" i="2"/>
  <c r="B9" i="2"/>
  <c r="B5" i="2"/>
  <c r="Q33" i="5"/>
  <c r="C33" i="7" s="1"/>
  <c r="N78" i="5"/>
  <c r="S78" i="5" s="1"/>
  <c r="A11" i="3"/>
  <c r="H11" i="3"/>
  <c r="N21" i="5"/>
  <c r="O21" i="5" s="1"/>
  <c r="R21" i="5" s="1"/>
  <c r="J21" i="7" s="1"/>
  <c r="O5" i="3"/>
  <c r="O9" i="3"/>
  <c r="N33" i="5"/>
  <c r="O33" i="5" s="1"/>
  <c r="R33" i="5" s="1"/>
  <c r="J33" i="7" s="1"/>
  <c r="D22" i="3"/>
  <c r="D23" i="3" s="1"/>
  <c r="I33" i="3"/>
  <c r="I34" i="3" s="1"/>
  <c r="G35" i="3" s="1"/>
  <c r="D33" i="3"/>
  <c r="N32" i="3" s="1"/>
  <c r="F9" i="3"/>
  <c r="F10" i="3" s="1"/>
  <c r="F11" i="3" s="1"/>
  <c r="B75" i="2"/>
  <c r="C73" i="2"/>
  <c r="B71" i="2"/>
  <c r="B65" i="2"/>
  <c r="B39" i="2"/>
  <c r="C19" i="2"/>
  <c r="C15" i="2"/>
  <c r="C13" i="2"/>
  <c r="B7" i="2"/>
  <c r="Q5" i="5"/>
  <c r="C5" i="7" s="1"/>
  <c r="N37" i="5"/>
  <c r="O37" i="5" s="1"/>
  <c r="B58" i="2"/>
  <c r="B113" i="2"/>
  <c r="C186" i="2"/>
  <c r="N27" i="5"/>
  <c r="O27" i="5" s="1"/>
  <c r="R27" i="5" s="1"/>
  <c r="J27" i="7" s="1"/>
  <c r="C106" i="2"/>
  <c r="C4" i="2"/>
  <c r="N2" i="3"/>
  <c r="B35" i="2"/>
  <c r="B27" i="2"/>
  <c r="B148" i="2"/>
  <c r="C89" i="2"/>
  <c r="I89" i="2" s="1"/>
  <c r="A13" i="5"/>
  <c r="A19" i="5"/>
  <c r="A33" i="5"/>
  <c r="A72" i="5"/>
  <c r="A83" i="5"/>
  <c r="A99" i="5"/>
  <c r="C55" i="2"/>
  <c r="T71" i="5"/>
  <c r="N45" i="5"/>
  <c r="O45" i="5" s="1"/>
  <c r="O40" i="3"/>
  <c r="Q25" i="5"/>
  <c r="C25" i="7" s="1"/>
  <c r="C135" i="2"/>
  <c r="B43" i="2"/>
  <c r="B31" i="2"/>
  <c r="C27" i="2"/>
  <c r="I27" i="2" s="1"/>
  <c r="C136" i="2"/>
  <c r="B132" i="2"/>
  <c r="B112" i="2"/>
  <c r="C108" i="2"/>
  <c r="B104" i="2"/>
  <c r="C102" i="2"/>
  <c r="B96" i="2"/>
  <c r="B94" i="2"/>
  <c r="C92" i="2"/>
  <c r="I92" i="2" s="1"/>
  <c r="C49" i="2"/>
  <c r="B48" i="2"/>
  <c r="B46" i="2"/>
  <c r="B45" i="2"/>
  <c r="C40" i="2"/>
  <c r="B38" i="2"/>
  <c r="C33" i="2"/>
  <c r="C32" i="2"/>
  <c r="I32" i="2" s="1"/>
  <c r="B29" i="2"/>
  <c r="C16" i="2"/>
  <c r="B14" i="2"/>
  <c r="B4" i="2"/>
  <c r="A5" i="4"/>
  <c r="A6" i="4" s="1"/>
  <c r="A7" i="4" s="1"/>
  <c r="A8" i="4" s="1"/>
  <c r="A9" i="4" s="1"/>
  <c r="A10" i="4" s="1"/>
  <c r="A3" i="5"/>
  <c r="A21" i="5"/>
  <c r="A31" i="5"/>
  <c r="A51" i="5"/>
  <c r="A59" i="5"/>
  <c r="A71" i="5"/>
  <c r="I83" i="5"/>
  <c r="P83" i="5" s="1"/>
  <c r="N71" i="5"/>
  <c r="S71" i="5" s="1"/>
  <c r="M71" i="5" s="1"/>
  <c r="R71" i="5" s="1"/>
  <c r="B137" i="2"/>
  <c r="A57" i="5"/>
  <c r="A7" i="5"/>
  <c r="A49" i="5"/>
  <c r="A78" i="5"/>
  <c r="C14" i="2"/>
  <c r="C15" i="3"/>
  <c r="A16" i="3" s="1"/>
  <c r="A17" i="3" s="1"/>
  <c r="R94" i="5"/>
  <c r="C132" i="2"/>
  <c r="A5" i="5"/>
  <c r="A77" i="5"/>
  <c r="A76" i="5"/>
  <c r="A61" i="5"/>
  <c r="O15" i="3"/>
  <c r="H23" i="3"/>
  <c r="Q55" i="5"/>
  <c r="B136" i="2"/>
  <c r="A65" i="5"/>
  <c r="Q53" i="5"/>
  <c r="A74" i="5"/>
  <c r="N7" i="3"/>
  <c r="F15" i="3"/>
  <c r="F16" i="3" s="1"/>
  <c r="B156" i="2"/>
  <c r="B111" i="2"/>
  <c r="C107" i="2"/>
  <c r="C156" i="2"/>
  <c r="C152" i="2"/>
  <c r="B144" i="2"/>
  <c r="C128" i="2"/>
  <c r="C116" i="2"/>
  <c r="B108" i="2"/>
  <c r="B106" i="2"/>
  <c r="C100" i="2"/>
  <c r="C98" i="2"/>
  <c r="B92" i="2"/>
  <c r="B89" i="2"/>
  <c r="C88" i="2"/>
  <c r="I88" i="2" s="1"/>
  <c r="B64" i="2"/>
  <c r="C56" i="2"/>
  <c r="C20" i="2"/>
  <c r="B18" i="2"/>
  <c r="B6" i="2"/>
  <c r="N43" i="5"/>
  <c r="O43" i="5" s="1"/>
  <c r="P49" i="5"/>
  <c r="A79" i="5"/>
  <c r="C202" i="2"/>
  <c r="B117" i="2"/>
  <c r="B49" i="2"/>
  <c r="C38" i="2"/>
  <c r="B10" i="2"/>
  <c r="B8" i="2"/>
  <c r="A37" i="5"/>
  <c r="A85" i="5"/>
  <c r="A82" i="5"/>
  <c r="A100" i="5"/>
  <c r="I80" i="5"/>
  <c r="P80" i="5" s="1"/>
  <c r="N80" i="5"/>
  <c r="O80" i="5" s="1"/>
  <c r="A73" i="5"/>
  <c r="A17" i="5"/>
  <c r="Q21" i="5"/>
  <c r="C21" i="7" s="1"/>
  <c r="A41" i="5"/>
  <c r="P45" i="5"/>
  <c r="B44" i="2"/>
  <c r="B41" i="2"/>
  <c r="B40" i="2"/>
  <c r="B37" i="2"/>
  <c r="B36" i="2"/>
  <c r="B32" i="2"/>
  <c r="C28" i="2"/>
  <c r="I28" i="2" s="1"/>
  <c r="A39" i="5"/>
  <c r="A11" i="5"/>
  <c r="A23" i="5"/>
  <c r="A25" i="5"/>
  <c r="A29" i="5"/>
  <c r="A35" i="5"/>
  <c r="A43" i="5"/>
  <c r="B152" i="2"/>
  <c r="E80" i="5"/>
  <c r="C31" i="2"/>
  <c r="I31" i="2" s="1"/>
  <c r="Q45" i="5"/>
  <c r="C45" i="7" s="1"/>
  <c r="A15" i="5"/>
  <c r="A45" i="5"/>
  <c r="A95" i="5"/>
  <c r="O10" i="3"/>
  <c r="Q37" i="5"/>
  <c r="C37" i="7" s="1"/>
  <c r="I84" i="5"/>
  <c r="P84" i="5" s="1"/>
  <c r="B116" i="2"/>
  <c r="N8" i="3"/>
  <c r="R99" i="5"/>
  <c r="A55" i="5"/>
  <c r="A47" i="5"/>
  <c r="A84" i="5"/>
  <c r="N38" i="3"/>
  <c r="A40" i="3"/>
  <c r="A41" i="3" s="1"/>
  <c r="M61" i="5"/>
  <c r="Q61" i="5" s="1"/>
  <c r="N61" i="5"/>
  <c r="O61" i="5" s="1"/>
  <c r="M15" i="5"/>
  <c r="T15" i="5" s="1"/>
  <c r="N15" i="5"/>
  <c r="O15" i="5" s="1"/>
  <c r="R15" i="5" s="1"/>
  <c r="J15" i="7" s="1"/>
  <c r="M63" i="5"/>
  <c r="Q63" i="5" s="1"/>
  <c r="N63" i="5"/>
  <c r="O63" i="5" s="1"/>
  <c r="E86" i="5"/>
  <c r="I86" i="5"/>
  <c r="J86" i="5" s="1"/>
  <c r="N100" i="5"/>
  <c r="R100" i="5"/>
  <c r="E85" i="5"/>
  <c r="I85" i="5"/>
  <c r="J85" i="5" s="1"/>
  <c r="N5" i="5"/>
  <c r="O5" i="5" s="1"/>
  <c r="R5" i="5" s="1"/>
  <c r="J5" i="7" s="1"/>
  <c r="N25" i="5"/>
  <c r="O25" i="5" s="1"/>
  <c r="R25" i="5" s="1"/>
  <c r="J25" i="7" s="1"/>
  <c r="N82" i="5"/>
  <c r="O82" i="5" s="1"/>
  <c r="N57" i="5"/>
  <c r="O57" i="5" s="1"/>
  <c r="I77" i="5"/>
  <c r="J77" i="5" s="1"/>
  <c r="M13" i="5"/>
  <c r="N13" i="5"/>
  <c r="O13" i="5" s="1"/>
  <c r="R13" i="5" s="1"/>
  <c r="J13" i="7" s="1"/>
  <c r="J41" i="5"/>
  <c r="P41" i="5"/>
  <c r="M31" i="5"/>
  <c r="N31" i="5"/>
  <c r="O31" i="5" s="1"/>
  <c r="R31" i="5" s="1"/>
  <c r="J31" i="7" s="1"/>
  <c r="M41" i="5"/>
  <c r="N41" i="5"/>
  <c r="O41" i="5" s="1"/>
  <c r="H17" i="3"/>
  <c r="O17" i="3"/>
  <c r="C95" i="2"/>
  <c r="B79" i="2"/>
  <c r="B73" i="2"/>
  <c r="B67" i="2"/>
  <c r="C47" i="2"/>
  <c r="B15" i="2"/>
  <c r="B13" i="2"/>
  <c r="C9" i="2"/>
  <c r="C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93" i="5"/>
  <c r="U101" i="5"/>
  <c r="U93" i="5"/>
  <c r="C148" i="2"/>
  <c r="C144" i="2"/>
  <c r="C140" i="2"/>
  <c r="B134" i="2"/>
  <c r="C104" i="2"/>
  <c r="C96" i="2"/>
  <c r="B57" i="2"/>
  <c r="B53" i="2"/>
  <c r="C52" i="2"/>
  <c r="C48" i="2"/>
  <c r="C44" i="2"/>
  <c r="B30" i="2"/>
  <c r="B28" i="2"/>
  <c r="B20" i="2"/>
  <c r="C18" i="2"/>
  <c r="B16" i="2"/>
  <c r="C12" i="2"/>
  <c r="C8" i="2"/>
  <c r="Q29" i="5"/>
  <c r="C29" i="7" s="1"/>
  <c r="A86" i="5"/>
  <c r="A98" i="5"/>
  <c r="E81" i="5"/>
  <c r="I81" i="5"/>
  <c r="J81" i="5" s="1"/>
  <c r="D4" i="3"/>
  <c r="D5" i="3" s="1"/>
  <c r="O4" i="3"/>
  <c r="F21" i="3"/>
  <c r="N19" i="3"/>
  <c r="N74" i="5"/>
  <c r="N47" i="5"/>
  <c r="O47" i="5" s="1"/>
  <c r="P65" i="5"/>
  <c r="N77" i="5"/>
  <c r="O77" i="5" s="1"/>
  <c r="Q77" i="5" s="1"/>
  <c r="P57" i="5"/>
  <c r="S101" i="5"/>
  <c r="T101" i="5" s="1"/>
  <c r="E65" i="5"/>
  <c r="Q65" i="5" s="1"/>
  <c r="N65" i="5"/>
  <c r="O65" i="5" s="1"/>
  <c r="P53" i="5"/>
  <c r="J53" i="5"/>
  <c r="N81" i="5"/>
  <c r="O81" i="5" s="1"/>
  <c r="Q59" i="5"/>
  <c r="N35" i="5"/>
  <c r="O35" i="5" s="1"/>
  <c r="E77" i="5"/>
  <c r="B218" i="2"/>
  <c r="C58" i="2"/>
  <c r="C54" i="2"/>
  <c r="B42" i="2"/>
  <c r="C34" i="2"/>
  <c r="C30" i="2"/>
  <c r="I30" i="2" s="1"/>
  <c r="S94" i="5"/>
  <c r="T94" i="5" s="1"/>
  <c r="B221" i="2"/>
  <c r="C218" i="2"/>
  <c r="B214" i="2"/>
  <c r="B202" i="2"/>
  <c r="B194" i="2"/>
  <c r="B186" i="2"/>
  <c r="B182" i="2"/>
  <c r="B170" i="2"/>
  <c r="C166" i="2"/>
  <c r="B149" i="2"/>
  <c r="B145" i="2"/>
  <c r="C137" i="2"/>
  <c r="B135" i="2"/>
  <c r="C134" i="2"/>
  <c r="C133" i="2"/>
  <c r="B131" i="2"/>
  <c r="C130" i="2"/>
  <c r="C117" i="2"/>
  <c r="C113" i="2"/>
  <c r="C111" i="2"/>
  <c r="B110" i="2"/>
  <c r="B105" i="2"/>
  <c r="B102" i="2"/>
  <c r="B98" i="2"/>
  <c r="B95" i="2"/>
  <c r="C94" i="2"/>
  <c r="B91" i="2"/>
  <c r="C90" i="2"/>
  <c r="I90" i="2" s="1"/>
  <c r="C80" i="2"/>
  <c r="B78" i="2"/>
  <c r="B74" i="2"/>
  <c r="C70" i="2"/>
  <c r="C66" i="2"/>
  <c r="C64" i="2"/>
  <c r="C57" i="2"/>
  <c r="B55" i="2"/>
  <c r="B54" i="2"/>
  <c r="C53" i="2"/>
  <c r="B51" i="2"/>
  <c r="C50" i="2"/>
  <c r="B47" i="2"/>
  <c r="C46" i="2"/>
  <c r="C45" i="2"/>
  <c r="C42" i="2"/>
  <c r="C41" i="2"/>
  <c r="C39" i="2"/>
  <c r="C37" i="2"/>
  <c r="C35" i="2"/>
  <c r="B34" i="2"/>
  <c r="B33" i="2"/>
  <c r="C29" i="2"/>
  <c r="I29" i="2" s="1"/>
  <c r="P51" i="5"/>
  <c r="S93" i="5"/>
  <c r="T93" i="5" s="1"/>
  <c r="N86" i="5"/>
  <c r="O86" i="5" s="1"/>
  <c r="N72" i="5"/>
  <c r="B168" i="2"/>
  <c r="B184" i="2"/>
  <c r="B196" i="2"/>
  <c r="C200" i="2"/>
  <c r="C208" i="2"/>
  <c r="C212" i="2"/>
  <c r="B220" i="2"/>
  <c r="C223" i="2"/>
  <c r="A127" i="2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C79" i="2"/>
  <c r="C75" i="2"/>
  <c r="C71" i="2"/>
  <c r="B19" i="2"/>
  <c r="C17" i="2"/>
  <c r="Q7" i="5"/>
  <c r="C7" i="7" s="1"/>
  <c r="N53" i="5"/>
  <c r="O53" i="5" s="1"/>
  <c r="U97" i="5"/>
  <c r="N19" i="5"/>
  <c r="O19" i="5" s="1"/>
  <c r="R19" i="5" s="1"/>
  <c r="J19" i="7" s="1"/>
  <c r="E19" i="5"/>
  <c r="Q19" i="5" s="1"/>
  <c r="C19" i="7" s="1"/>
  <c r="M23" i="5"/>
  <c r="N23" i="5"/>
  <c r="O23" i="5" s="1"/>
  <c r="R23" i="5" s="1"/>
  <c r="J23" i="7" s="1"/>
  <c r="N29" i="5"/>
  <c r="O29" i="5" s="1"/>
  <c r="R29" i="5" s="1"/>
  <c r="J29" i="7" s="1"/>
  <c r="R98" i="5"/>
  <c r="C210" i="2"/>
  <c r="B210" i="2"/>
  <c r="B206" i="2"/>
  <c r="C206" i="2"/>
  <c r="B178" i="2"/>
  <c r="C178" i="2"/>
  <c r="B157" i="2"/>
  <c r="C157" i="2"/>
  <c r="B155" i="2"/>
  <c r="C155" i="2"/>
  <c r="C154" i="2"/>
  <c r="B154" i="2"/>
  <c r="B153" i="2"/>
  <c r="C153" i="2"/>
  <c r="B150" i="2"/>
  <c r="C150" i="2"/>
  <c r="C147" i="2"/>
  <c r="B147" i="2"/>
  <c r="C146" i="2"/>
  <c r="B146" i="2"/>
  <c r="B143" i="2"/>
  <c r="C143" i="2"/>
  <c r="C142" i="2"/>
  <c r="B142" i="2"/>
  <c r="C141" i="2"/>
  <c r="B141" i="2"/>
  <c r="C139" i="2"/>
  <c r="B139" i="2"/>
  <c r="C138" i="2"/>
  <c r="B138" i="2"/>
  <c r="B129" i="2"/>
  <c r="C129" i="2"/>
  <c r="C127" i="2"/>
  <c r="B127" i="2"/>
  <c r="C126" i="2"/>
  <c r="B126" i="2"/>
  <c r="C114" i="2"/>
  <c r="B114" i="2"/>
  <c r="B109" i="2"/>
  <c r="C109" i="2"/>
  <c r="C103" i="2"/>
  <c r="B103" i="2"/>
  <c r="C99" i="2"/>
  <c r="B99" i="2"/>
  <c r="C93" i="2"/>
  <c r="B93" i="2"/>
  <c r="N17" i="5"/>
  <c r="O17" i="5" s="1"/>
  <c r="R17" i="5" s="1"/>
  <c r="J17" i="7" s="1"/>
  <c r="E17" i="5"/>
  <c r="Q17" i="5" s="1"/>
  <c r="C17" i="7" s="1"/>
  <c r="M9" i="5"/>
  <c r="N9" i="5"/>
  <c r="O9" i="5" s="1"/>
  <c r="R9" i="5" s="1"/>
  <c r="J9" i="7" s="1"/>
  <c r="M39" i="5"/>
  <c r="N39" i="5"/>
  <c r="O39" i="5" s="1"/>
  <c r="J59" i="5"/>
  <c r="P59" i="5"/>
  <c r="S96" i="5"/>
  <c r="T96" i="5" s="1"/>
  <c r="K96" i="5"/>
  <c r="U96" i="5" s="1"/>
  <c r="N83" i="5"/>
  <c r="E83" i="5"/>
  <c r="J63" i="5"/>
  <c r="P63" i="5"/>
  <c r="J47" i="5"/>
  <c r="P47" i="5"/>
  <c r="E75" i="5"/>
  <c r="I75" i="5"/>
  <c r="J75" i="5" s="1"/>
  <c r="N75" i="5"/>
  <c r="K98" i="5"/>
  <c r="U98" i="5" s="1"/>
  <c r="S98" i="5"/>
  <c r="T98" i="5" s="1"/>
  <c r="Q100" i="5"/>
  <c r="S100" i="5"/>
  <c r="T100" i="5" s="1"/>
  <c r="M57" i="5"/>
  <c r="Q57" i="5" s="1"/>
  <c r="C198" i="2"/>
  <c r="B198" i="2"/>
  <c r="B190" i="2"/>
  <c r="C190" i="2"/>
  <c r="C182" i="2"/>
  <c r="N7" i="5"/>
  <c r="O7" i="5" s="1"/>
  <c r="R7" i="5" s="1"/>
  <c r="J7" i="7" s="1"/>
  <c r="C221" i="2"/>
  <c r="E3" i="5"/>
  <c r="N3" i="5"/>
  <c r="O3" i="5" s="1"/>
  <c r="R3" i="5" s="1"/>
  <c r="J3" i="7" s="1"/>
  <c r="E27" i="5"/>
  <c r="Q27" i="5" s="1"/>
  <c r="C27" i="7" s="1"/>
  <c r="P35" i="5"/>
  <c r="J35" i="5"/>
  <c r="S95" i="5"/>
  <c r="T95" i="5" s="1"/>
  <c r="K95" i="5"/>
  <c r="U95" i="5" s="1"/>
  <c r="E79" i="5"/>
  <c r="N79" i="5"/>
  <c r="O79" i="5" s="1"/>
  <c r="Q35" i="5"/>
  <c r="C35" i="7" s="1"/>
  <c r="C74" i="2"/>
  <c r="N76" i="5"/>
  <c r="S76" i="5" s="1"/>
  <c r="N73" i="5"/>
  <c r="O73" i="5" s="1"/>
  <c r="Q73" i="5" s="1"/>
  <c r="U94" i="5"/>
  <c r="C67" i="2"/>
  <c r="C65" i="2"/>
  <c r="C7" i="2"/>
  <c r="I79" i="5"/>
  <c r="B12" i="2"/>
  <c r="C10" i="2"/>
  <c r="C6" i="2"/>
  <c r="P39" i="5"/>
  <c r="R93" i="5"/>
  <c r="S97" i="5"/>
  <c r="T97" i="5" s="1"/>
  <c r="A178" i="2"/>
  <c r="A180" i="2" s="1"/>
  <c r="A182" i="2" s="1"/>
  <c r="A184" i="2" s="1"/>
  <c r="A186" i="2" s="1"/>
  <c r="A188" i="2" s="1"/>
  <c r="A190" i="2" s="1"/>
  <c r="A192" i="2" s="1"/>
  <c r="A194" i="2" s="1"/>
  <c r="A196" i="2" s="1"/>
  <c r="A198" i="2" s="1"/>
  <c r="A200" i="2" s="1"/>
  <c r="A202" i="2" s="1"/>
  <c r="A204" i="2" s="1"/>
  <c r="A206" i="2" s="1"/>
  <c r="A208" i="2" s="1"/>
  <c r="A210" i="2" s="1"/>
  <c r="A212" i="2" s="1"/>
  <c r="A214" i="2" s="1"/>
  <c r="A216" i="2" s="1"/>
  <c r="A218" i="2" s="1"/>
  <c r="A220" i="2" s="1"/>
  <c r="A221" i="2" s="1"/>
  <c r="A223" i="2" s="1"/>
  <c r="A224" i="2" s="1"/>
  <c r="A226" i="2" s="1"/>
  <c r="C27" i="3"/>
  <c r="K28" i="3"/>
  <c r="F27" i="3"/>
  <c r="F28" i="3" s="1"/>
  <c r="F29" i="3" s="1"/>
  <c r="O27" i="3"/>
  <c r="C3" i="3"/>
  <c r="O3" i="3"/>
  <c r="F3" i="3"/>
  <c r="F4" i="3" s="1"/>
  <c r="F5" i="3" s="1"/>
  <c r="C194" i="2"/>
  <c r="B166" i="2"/>
  <c r="C145" i="2"/>
  <c r="C110" i="2"/>
  <c r="C170" i="2"/>
  <c r="C105" i="2"/>
  <c r="C78" i="2"/>
  <c r="E96" i="5"/>
  <c r="R96" i="5"/>
  <c r="K99" i="5"/>
  <c r="U99" i="5" s="1"/>
  <c r="S99" i="5"/>
  <c r="C168" i="2"/>
  <c r="C172" i="2"/>
  <c r="B172" i="2"/>
  <c r="C176" i="2"/>
  <c r="B176" i="2"/>
  <c r="C180" i="2"/>
  <c r="B180" i="2"/>
  <c r="C184" i="2"/>
  <c r="C188" i="2"/>
  <c r="B188" i="2"/>
  <c r="C192" i="2"/>
  <c r="B192" i="2"/>
  <c r="C196" i="2"/>
  <c r="B200" i="2"/>
  <c r="C204" i="2"/>
  <c r="B204" i="2"/>
  <c r="B208" i="2"/>
  <c r="B212" i="2"/>
  <c r="B216" i="2"/>
  <c r="C216" i="2"/>
  <c r="C220" i="2"/>
  <c r="B223" i="2"/>
  <c r="B226" i="2"/>
  <c r="C226" i="2"/>
  <c r="C224" i="2"/>
  <c r="B224" i="2"/>
  <c r="B174" i="2"/>
  <c r="C174" i="2"/>
  <c r="C151" i="2"/>
  <c r="B151" i="2"/>
  <c r="C118" i="2"/>
  <c r="B118" i="2"/>
  <c r="C101" i="2"/>
  <c r="B101" i="2"/>
  <c r="B97" i="2"/>
  <c r="C97" i="2"/>
  <c r="B87" i="2"/>
  <c r="C87" i="2"/>
  <c r="B76" i="2"/>
  <c r="C76" i="2"/>
  <c r="C72" i="2"/>
  <c r="B72" i="2"/>
  <c r="B68" i="2"/>
  <c r="C68" i="2"/>
  <c r="Q47" i="5"/>
  <c r="C47" i="7" s="1"/>
  <c r="N49" i="5"/>
  <c r="O49" i="5" s="1"/>
  <c r="E49" i="5"/>
  <c r="Q49" i="5" s="1"/>
  <c r="C49" i="7" s="1"/>
  <c r="A101" i="5"/>
  <c r="A97" i="5"/>
  <c r="A94" i="5"/>
  <c r="A96" i="5"/>
  <c r="R95" i="5"/>
  <c r="E95" i="5"/>
  <c r="C214" i="2"/>
  <c r="B130" i="2"/>
  <c r="C149" i="2"/>
  <c r="B80" i="2"/>
  <c r="B50" i="2"/>
  <c r="B70" i="2"/>
  <c r="B66" i="2"/>
  <c r="B133" i="2"/>
  <c r="B90" i="2"/>
  <c r="A9" i="5"/>
  <c r="A53" i="5"/>
  <c r="A27" i="5"/>
  <c r="A63" i="5"/>
  <c r="M51" i="5"/>
  <c r="Q51" i="5" s="1"/>
  <c r="N51" i="5"/>
  <c r="O51" i="5" s="1"/>
  <c r="N59" i="5"/>
  <c r="O59" i="5" s="1"/>
  <c r="C131" i="2"/>
  <c r="B115" i="2"/>
  <c r="C115" i="2"/>
  <c r="B107" i="2"/>
  <c r="C91" i="2"/>
  <c r="I91" i="2" s="1"/>
  <c r="B77" i="2"/>
  <c r="C77" i="2"/>
  <c r="B69" i="2"/>
  <c r="C69" i="2"/>
  <c r="C51" i="2"/>
  <c r="C43" i="2"/>
  <c r="B11" i="2"/>
  <c r="C11" i="2"/>
  <c r="M11" i="5"/>
  <c r="N11" i="5"/>
  <c r="O11" i="5" s="1"/>
  <c r="R11" i="5" s="1"/>
  <c r="J11" i="7" s="1"/>
  <c r="A80" i="5"/>
  <c r="B140" i="2"/>
  <c r="B128" i="2"/>
  <c r="C112" i="2"/>
  <c r="B100" i="2"/>
  <c r="B88" i="2"/>
  <c r="B56" i="2"/>
  <c r="B52" i="2"/>
  <c r="C36" i="2"/>
  <c r="E43" i="5"/>
  <c r="Q43" i="5" s="1"/>
  <c r="C43" i="7" s="1"/>
  <c r="P43" i="5"/>
  <c r="A81" i="5"/>
  <c r="A75" i="5"/>
  <c r="R101" i="5"/>
  <c r="E101" i="5"/>
  <c r="N85" i="5"/>
  <c r="N20" i="3"/>
  <c r="R97" i="5"/>
  <c r="U15" i="5" l="1"/>
  <c r="H15" i="7" s="1"/>
  <c r="F35" i="3"/>
  <c r="D7" i="7"/>
  <c r="Q39" i="5"/>
  <c r="C39" i="7" s="1"/>
  <c r="T39" i="5"/>
  <c r="Q41" i="5"/>
  <c r="C41" i="7" s="1"/>
  <c r="T41" i="5"/>
  <c r="Q31" i="5"/>
  <c r="C31" i="7" s="1"/>
  <c r="T31" i="5"/>
  <c r="Q23" i="5"/>
  <c r="C23" i="7" s="1"/>
  <c r="T23" i="5"/>
  <c r="Q15" i="5"/>
  <c r="C15" i="7" s="1"/>
  <c r="Q11" i="5"/>
  <c r="C11" i="7" s="1"/>
  <c r="T11" i="5"/>
  <c r="U11" i="5" s="1"/>
  <c r="Q13" i="5"/>
  <c r="C13" i="7" s="1"/>
  <c r="T13" i="5"/>
  <c r="U13" i="5" s="1"/>
  <c r="H13" i="7" s="1"/>
  <c r="D3" i="7"/>
  <c r="H3" i="7"/>
  <c r="S84" i="5"/>
  <c r="T84" i="5" s="1"/>
  <c r="R55" i="5"/>
  <c r="R61" i="5"/>
  <c r="J83" i="5"/>
  <c r="P82" i="5"/>
  <c r="Q82" i="5" s="1"/>
  <c r="R37" i="5"/>
  <c r="J37" i="7" s="1"/>
  <c r="N39" i="3"/>
  <c r="O78" i="5"/>
  <c r="Q78" i="5" s="1"/>
  <c r="M78" i="5"/>
  <c r="R78" i="5" s="1"/>
  <c r="N9" i="3"/>
  <c r="N10" i="3"/>
  <c r="R47" i="5"/>
  <c r="J47" i="7" s="1"/>
  <c r="Q9" i="5"/>
  <c r="C9" i="7" s="1"/>
  <c r="T9" i="5"/>
  <c r="V94" i="5"/>
  <c r="N40" i="3"/>
  <c r="N33" i="3"/>
  <c r="N11" i="3"/>
  <c r="B5" i="4" s="1"/>
  <c r="J84" i="5"/>
  <c r="Q84" i="5"/>
  <c r="O71" i="5"/>
  <c r="Q71" i="5" s="1"/>
  <c r="S83" i="5"/>
  <c r="U83" i="5" s="1"/>
  <c r="R45" i="5"/>
  <c r="J45" i="7" s="1"/>
  <c r="N15" i="3"/>
  <c r="V93" i="5"/>
  <c r="R49" i="5"/>
  <c r="J49" i="7" s="1"/>
  <c r="U100" i="5"/>
  <c r="Q80" i="5"/>
  <c r="R43" i="5"/>
  <c r="J43" i="7" s="1"/>
  <c r="S80" i="5"/>
  <c r="T80" i="5" s="1"/>
  <c r="V97" i="5"/>
  <c r="V101" i="5"/>
  <c r="Q3" i="5"/>
  <c r="C3" i="7" s="1"/>
  <c r="R35" i="5"/>
  <c r="J35" i="7" s="1"/>
  <c r="J80" i="5"/>
  <c r="R57" i="5"/>
  <c r="R39" i="5"/>
  <c r="J39" i="7" s="1"/>
  <c r="R63" i="5"/>
  <c r="V98" i="5"/>
  <c r="V95" i="5"/>
  <c r="S82" i="5"/>
  <c r="U82" i="5" s="1"/>
  <c r="D41" i="3"/>
  <c r="N41" i="3" s="1"/>
  <c r="R65" i="5"/>
  <c r="R51" i="5"/>
  <c r="P86" i="5"/>
  <c r="S86" i="5" s="1"/>
  <c r="P85" i="5"/>
  <c r="S85" i="5" s="1"/>
  <c r="V85" i="5" s="1"/>
  <c r="R41" i="5"/>
  <c r="J41" i="7" s="1"/>
  <c r="S74" i="5"/>
  <c r="M74" i="5" s="1"/>
  <c r="R74" i="5" s="1"/>
  <c r="O74" i="5"/>
  <c r="Q74" i="5" s="1"/>
  <c r="V96" i="5"/>
  <c r="R53" i="5"/>
  <c r="S77" i="5"/>
  <c r="M77" i="5" s="1"/>
  <c r="R77" i="5" s="1"/>
  <c r="O76" i="5"/>
  <c r="Q76" i="5" s="1"/>
  <c r="F22" i="3"/>
  <c r="N21" i="3"/>
  <c r="O72" i="5"/>
  <c r="Q72" i="5" s="1"/>
  <c r="S72" i="5"/>
  <c r="M72" i="5" s="1"/>
  <c r="R72" i="5" s="1"/>
  <c r="P81" i="5"/>
  <c r="R59" i="5"/>
  <c r="S73" i="5"/>
  <c r="M73" i="5" s="1"/>
  <c r="R73" i="5" s="1"/>
  <c r="J79" i="5"/>
  <c r="P79" i="5"/>
  <c r="S75" i="5"/>
  <c r="M75" i="5" s="1"/>
  <c r="R75" i="5" s="1"/>
  <c r="O75" i="5"/>
  <c r="Q75" i="5" s="1"/>
  <c r="O83" i="5"/>
  <c r="Q83" i="5" s="1"/>
  <c r="M76" i="5"/>
  <c r="R76" i="5" s="1"/>
  <c r="V100" i="5"/>
  <c r="N34" i="3"/>
  <c r="A35" i="3"/>
  <c r="O28" i="3"/>
  <c r="I28" i="3"/>
  <c r="G29" i="3" s="1"/>
  <c r="D28" i="3"/>
  <c r="I87" i="2"/>
  <c r="O85" i="5"/>
  <c r="N3" i="3"/>
  <c r="A4" i="3"/>
  <c r="A28" i="3"/>
  <c r="N27" i="3"/>
  <c r="F17" i="3"/>
  <c r="N17" i="3" s="1"/>
  <c r="N16" i="3"/>
  <c r="T99" i="5"/>
  <c r="V99" i="5" s="1"/>
  <c r="U41" i="5" l="1"/>
  <c r="H41" i="7" s="1"/>
  <c r="U39" i="5"/>
  <c r="H39" i="7" s="1"/>
  <c r="U23" i="5"/>
  <c r="H23" i="7" s="1"/>
  <c r="U31" i="5"/>
  <c r="H31" i="7" s="1"/>
  <c r="N35" i="3"/>
  <c r="S9" i="5"/>
  <c r="D9" i="7" s="1"/>
  <c r="U9" i="5"/>
  <c r="H9" i="7" s="1"/>
  <c r="H11" i="7"/>
  <c r="D11" i="7"/>
  <c r="M84" i="5"/>
  <c r="V84" i="5"/>
  <c r="U84" i="5"/>
  <c r="V80" i="5"/>
  <c r="P11" i="3"/>
  <c r="C5" i="4" s="1"/>
  <c r="M83" i="5"/>
  <c r="T83" i="5"/>
  <c r="V83" i="5"/>
  <c r="U80" i="5"/>
  <c r="M80" i="5"/>
  <c r="Q86" i="5"/>
  <c r="T82" i="5"/>
  <c r="Q85" i="5"/>
  <c r="M82" i="5"/>
  <c r="V82" i="5"/>
  <c r="B10" i="4"/>
  <c r="P41" i="3"/>
  <c r="C10" i="4" s="1"/>
  <c r="S81" i="5"/>
  <c r="U81" i="5" s="1"/>
  <c r="Q81" i="5"/>
  <c r="F23" i="3"/>
  <c r="N23" i="3" s="1"/>
  <c r="N22" i="3"/>
  <c r="T86" i="5"/>
  <c r="V86" i="5"/>
  <c r="M86" i="5"/>
  <c r="Q79" i="5"/>
  <c r="S79" i="5"/>
  <c r="U79" i="5" s="1"/>
  <c r="U86" i="5"/>
  <c r="A29" i="3"/>
  <c r="D29" i="3" s="1"/>
  <c r="N28" i="3"/>
  <c r="N4" i="3"/>
  <c r="A5" i="3"/>
  <c r="N5" i="3" s="1"/>
  <c r="U85" i="5"/>
  <c r="T85" i="5"/>
  <c r="B6" i="4"/>
  <c r="P17" i="3"/>
  <c r="C6" i="4" s="1"/>
  <c r="P35" i="3"/>
  <c r="C9" i="4" s="1"/>
  <c r="B9" i="4"/>
  <c r="M85" i="5"/>
  <c r="R84" i="5" l="1"/>
  <c r="R80" i="5"/>
  <c r="R83" i="5"/>
  <c r="R82" i="5"/>
  <c r="R85" i="5"/>
  <c r="R86" i="5"/>
  <c r="B7" i="4"/>
  <c r="P23" i="3"/>
  <c r="C7" i="4" s="1"/>
  <c r="V81" i="5"/>
  <c r="T81" i="5"/>
  <c r="M81" i="5"/>
  <c r="T79" i="5"/>
  <c r="M79" i="5"/>
  <c r="V79" i="5"/>
  <c r="P5" i="3"/>
  <c r="C4" i="4" s="1"/>
  <c r="B4" i="4"/>
  <c r="N29" i="3"/>
  <c r="R81" i="5" l="1"/>
  <c r="R79" i="5"/>
  <c r="P29" i="3"/>
  <c r="C8" i="4" s="1"/>
  <c r="B8" i="4"/>
</calcChain>
</file>

<file path=xl/sharedStrings.xml><?xml version="1.0" encoding="utf-8"?>
<sst xmlns="http://schemas.openxmlformats.org/spreadsheetml/2006/main" count="214" uniqueCount="24">
  <si>
    <t>&lt;- muss prim sein</t>
  </si>
  <si>
    <t>·</t>
  </si>
  <si>
    <t>Zufallszahl</t>
  </si>
  <si>
    <t xml:space="preserve"> 
</t>
  </si>
  <si>
    <t>x</t>
  </si>
  <si>
    <t xml:space="preserve"> = </t>
  </si>
  <si>
    <t xml:space="preserve">   </t>
  </si>
  <si>
    <t>|:</t>
  </si>
  <si>
    <t xml:space="preserve"> + </t>
  </si>
  <si>
    <t>|-</t>
  </si>
  <si>
    <t xml:space="preserve"> - </t>
  </si>
  <si>
    <t>|+</t>
  </si>
  <si>
    <t>|:(</t>
  </si>
  <si>
    <t>)</t>
  </si>
  <si>
    <t>(x</t>
  </si>
  <si>
    <t xml:space="preserve">) = </t>
  </si>
  <si>
    <t>|</t>
  </si>
  <si>
    <t>T</t>
  </si>
  <si>
    <t xml:space="preserve">(x + </t>
  </si>
  <si>
    <t>Ausmultiplizieren</t>
  </si>
  <si>
    <t>Ausklammern</t>
  </si>
  <si>
    <t>Multipliziere aus</t>
  </si>
  <si>
    <t xml:space="preserve"> 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</si>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</sst>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0" fillId="0" borderId="0" xfId="0" applyBorder="1"/>
    <xf numFmtId="0" fontId="2" fillId="0" borderId="0" xfId="0" applyFont="1"/>
    <xf numFmtId="2" fontId="0" fillId="0" borderId="0" xfId="0" applyNumberFormat="1"/>
    <xf numFmtId="0" fontId="0" fillId="0" borderId="0" xfId="0" quotePrefix="1"/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1</xdr:row>
      <xdr:rowOff>9526</xdr:rowOff>
    </xdr:from>
    <xdr:to>
      <xdr:col>2</xdr:col>
      <xdr:colOff>521930</xdr:colOff>
      <xdr:row>1</xdr:row>
      <xdr:rowOff>173522</xdr:rowOff>
    </xdr:to>
    <xdr:sp macro="" textlink="">
      <xdr:nvSpPr>
        <xdr:cNvPr id="2" name="Nach unten gekrümmter Pfeil 1">
          <a:extLst>
            <a:ext uri="{FF2B5EF4-FFF2-40B4-BE49-F238E27FC236}">
              <a16:creationId xmlns:a16="http://schemas.microsoft.com/office/drawing/2014/main" id="{C2D5A1C3-384E-46F7-A7CF-739FF62C046C}"/>
            </a:ext>
          </a:extLst>
        </xdr:cNvPr>
        <xdr:cNvSpPr/>
      </xdr:nvSpPr>
      <xdr:spPr>
        <a:xfrm>
          <a:off x="1666874" y="200026"/>
          <a:ext cx="371475" cy="17145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</xdr:col>
      <xdr:colOff>226695</xdr:colOff>
      <xdr:row>3</xdr:row>
      <xdr:rowOff>47625</xdr:rowOff>
    </xdr:from>
    <xdr:to>
      <xdr:col>2</xdr:col>
      <xdr:colOff>632460</xdr:colOff>
      <xdr:row>3</xdr:row>
      <xdr:rowOff>137160</xdr:rowOff>
    </xdr:to>
    <xdr:sp macro="" textlink="">
      <xdr:nvSpPr>
        <xdr:cNvPr id="3" name="Nach oben gekrümmter Pfeil 2">
          <a:extLst>
            <a:ext uri="{FF2B5EF4-FFF2-40B4-BE49-F238E27FC236}">
              <a16:creationId xmlns:a16="http://schemas.microsoft.com/office/drawing/2014/main" id="{09A5F510-2639-42AE-AC41-9AC3FDE181F6}"/>
            </a:ext>
          </a:extLst>
        </xdr:cNvPr>
        <xdr:cNvSpPr/>
      </xdr:nvSpPr>
      <xdr:spPr>
        <a:xfrm>
          <a:off x="1796415" y="619125"/>
          <a:ext cx="405765" cy="89535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F6" sqref="F6"/>
    </sheetView>
  </sheetViews>
  <sheetFormatPr baseColWidth="10" defaultColWidth="11.44140625" defaultRowHeight="15" x14ac:dyDescent="0.25"/>
  <cols>
    <col min="1" max="1" width="3.5546875" style="11" customWidth="1"/>
    <col min="2" max="2" width="4.109375" style="1" bestFit="1" customWidth="1"/>
    <col min="3" max="3" width="17.44140625" style="1" bestFit="1" customWidth="1"/>
    <col min="4" max="4" width="18" style="1" bestFit="1" customWidth="1"/>
    <col min="5" max="7" width="4.109375" style="12" customWidth="1"/>
    <col min="8" max="8" width="17.88671875" style="1" bestFit="1" customWidth="1"/>
    <col min="9" max="9" width="4" style="12" customWidth="1"/>
    <col min="10" max="16384" width="11.44140625" style="1"/>
  </cols>
  <sheetData>
    <row r="1" spans="1:10" x14ac:dyDescent="0.25">
      <c r="B1" s="14" t="s">
        <v>21</v>
      </c>
      <c r="C1" s="14"/>
      <c r="D1" s="14"/>
      <c r="E1" s="14"/>
      <c r="F1" s="14"/>
      <c r="G1" s="14"/>
      <c r="H1" s="14"/>
      <c r="I1" s="14"/>
      <c r="J1" s="14"/>
    </row>
    <row r="2" spans="1:10" x14ac:dyDescent="0.25">
      <c r="B2" s="12"/>
      <c r="C2" s="12"/>
      <c r="D2" s="12"/>
      <c r="H2" s="12"/>
      <c r="J2" s="12"/>
    </row>
    <row r="3" spans="1:10" x14ac:dyDescent="0.25">
      <c r="A3" s="11">
        <v>1</v>
      </c>
      <c r="B3" s="1" t="str">
        <f>A3&amp;"."</f>
        <v>1.</v>
      </c>
      <c r="C3" s="1" t="str">
        <f ca="1">Tabelle3!Q3</f>
        <v xml:space="preserve">(-2) · (d + 2) = </v>
      </c>
      <c r="D3" s="1" t="str">
        <f ca="1">Tabelle3!S3</f>
        <v xml:space="preserve">-2 · d + (-2) · 2 </v>
      </c>
      <c r="E3" s="15" t="s">
        <v>23</v>
      </c>
      <c r="F3" s="16"/>
      <c r="G3" s="15"/>
      <c r="H3" s="13" t="str">
        <f ca="1">Tabelle3!S3</f>
        <v xml:space="preserve">-2 · d + (-2) · 2 </v>
      </c>
      <c r="I3" s="15" t="s">
        <v>23</v>
      </c>
      <c r="J3" s="1" t="str">
        <f ca="1">Tabelle3!R3</f>
        <v>-2d - 4</v>
      </c>
    </row>
    <row r="4" spans="1:10" x14ac:dyDescent="0.25">
      <c r="E4" s="15"/>
      <c r="F4" s="16"/>
      <c r="G4" s="15"/>
      <c r="H4" s="13"/>
      <c r="I4" s="15"/>
    </row>
    <row r="5" spans="1:10" x14ac:dyDescent="0.25">
      <c r="A5" s="11">
        <v>2</v>
      </c>
      <c r="B5" s="1" t="str">
        <f>A5&amp;"."</f>
        <v>2.</v>
      </c>
      <c r="C5" s="1" t="str">
        <f ca="1">Tabelle3!Q5</f>
        <v xml:space="preserve">2 · (a + 4) = </v>
      </c>
      <c r="D5" s="1" t="str">
        <f ca="1">Tabelle3!S5</f>
        <v xml:space="preserve">2 · a + 2 ·  </v>
      </c>
      <c r="E5" s="15" t="s">
        <v>23</v>
      </c>
      <c r="F5" s="16"/>
      <c r="G5" s="15"/>
      <c r="H5" s="13" t="str">
        <f ca="1">Tabelle3!U5</f>
        <v xml:space="preserve">2 · a + 2 · 4 </v>
      </c>
      <c r="I5" s="15" t="s">
        <v>23</v>
      </c>
      <c r="J5" s="1" t="str">
        <f ca="1">Tabelle3!R5</f>
        <v>2a + 8</v>
      </c>
    </row>
    <row r="6" spans="1:10" x14ac:dyDescent="0.25">
      <c r="E6" s="15"/>
      <c r="F6" s="16"/>
      <c r="G6" s="15"/>
      <c r="H6" s="13"/>
      <c r="I6" s="15"/>
    </row>
    <row r="7" spans="1:10" x14ac:dyDescent="0.25">
      <c r="A7" s="11">
        <v>3</v>
      </c>
      <c r="B7" s="1" t="str">
        <f>A7&amp;"."</f>
        <v>3.</v>
      </c>
      <c r="C7" s="1" t="str">
        <f ca="1">Tabelle3!Q7</f>
        <v xml:space="preserve">(-2) · (b - 1) = </v>
      </c>
      <c r="D7" s="1" t="str">
        <f ca="1">Tabelle3!S7</f>
        <v xml:space="preserve">-2 ·  + (-2) ·      </v>
      </c>
      <c r="E7" s="15" t="s">
        <v>23</v>
      </c>
      <c r="F7" s="16"/>
      <c r="G7" s="15"/>
      <c r="H7" s="13" t="str">
        <f ca="1">Tabelle3!U7</f>
        <v xml:space="preserve">-2 · b + (-2) · 1 </v>
      </c>
      <c r="I7" s="15" t="s">
        <v>23</v>
      </c>
      <c r="J7" s="1" t="str">
        <f ca="1">Tabelle3!R7</f>
        <v>-2b + 2</v>
      </c>
    </row>
    <row r="8" spans="1:10" x14ac:dyDescent="0.25">
      <c r="E8" s="15"/>
      <c r="F8" s="16"/>
      <c r="G8" s="15"/>
      <c r="H8" s="13"/>
      <c r="I8" s="15"/>
    </row>
    <row r="9" spans="1:10" x14ac:dyDescent="0.25">
      <c r="A9" s="11">
        <v>4</v>
      </c>
      <c r="B9" s="1" t="str">
        <f>A9&amp;"."</f>
        <v>4.</v>
      </c>
      <c r="C9" s="1" t="str">
        <f ca="1">Tabelle3!Q9</f>
        <v xml:space="preserve">2 · (d + 5) = </v>
      </c>
      <c r="D9" s="1" t="str">
        <f ca="1">Tabelle3!S9</f>
        <v xml:space="preserve">2 ·  +         </v>
      </c>
      <c r="E9" s="15" t="s">
        <v>23</v>
      </c>
      <c r="F9" s="16"/>
      <c r="G9" s="15"/>
      <c r="H9" s="13" t="str">
        <f ca="1">Tabelle3!U9</f>
        <v xml:space="preserve">2 · d + 2 · 5 </v>
      </c>
      <c r="I9" s="15" t="s">
        <v>23</v>
      </c>
      <c r="J9" s="1" t="str">
        <f ca="1">Tabelle3!R9</f>
        <v>2d + 10</v>
      </c>
    </row>
    <row r="10" spans="1:10" x14ac:dyDescent="0.25">
      <c r="E10" s="15"/>
      <c r="F10" s="16"/>
      <c r="G10" s="15"/>
      <c r="H10" s="13"/>
      <c r="I10" s="15"/>
    </row>
    <row r="11" spans="1:10" x14ac:dyDescent="0.25">
      <c r="A11" s="11">
        <v>5</v>
      </c>
      <c r="B11" s="1" t="str">
        <f>A11&amp;"."</f>
        <v>5.</v>
      </c>
      <c r="C11" s="1" t="str">
        <f ca="1">Tabelle3!Q11</f>
        <v xml:space="preserve">(c + 4) · (-3) = </v>
      </c>
      <c r="D11" s="1" t="str">
        <f ca="1">Tabelle3!S11</f>
        <v xml:space="preserve">-3 · </v>
      </c>
      <c r="E11" s="15" t="s">
        <v>23</v>
      </c>
      <c r="F11" s="16"/>
      <c r="G11" s="15"/>
      <c r="H11" s="13" t="str">
        <f ca="1">Tabelle3!U11</f>
        <v xml:space="preserve">-3 · c + (-3) · 4 </v>
      </c>
      <c r="I11" s="15" t="s">
        <v>23</v>
      </c>
      <c r="J11" s="1" t="str">
        <f ca="1">Tabelle3!R11</f>
        <v>-3c - 12</v>
      </c>
    </row>
    <row r="12" spans="1:10" x14ac:dyDescent="0.25">
      <c r="E12" s="15"/>
      <c r="F12" s="16"/>
      <c r="G12" s="15"/>
      <c r="H12" s="13"/>
      <c r="I12" s="15"/>
    </row>
    <row r="13" spans="1:10" x14ac:dyDescent="0.25">
      <c r="A13" s="11">
        <v>6</v>
      </c>
      <c r="B13" s="1" t="str">
        <f>A13&amp;"."</f>
        <v>6.</v>
      </c>
      <c r="C13" s="1" t="str">
        <f ca="1">Tabelle3!Q13</f>
        <v xml:space="preserve">(b - 3) · (-4) = </v>
      </c>
      <c r="D13" s="1" t="str">
        <f>Tabelle3!S13</f>
        <v xml:space="preserve"> </v>
      </c>
      <c r="E13" s="15" t="s">
        <v>23</v>
      </c>
      <c r="F13" s="16"/>
      <c r="G13" s="15"/>
      <c r="H13" s="13" t="str">
        <f ca="1">Tabelle3!U13</f>
        <v xml:space="preserve">-4 · b + (-4) · 3 </v>
      </c>
      <c r="I13" s="15" t="s">
        <v>23</v>
      </c>
      <c r="J13" s="1" t="str">
        <f ca="1">Tabelle3!R13</f>
        <v>-4b + 12</v>
      </c>
    </row>
    <row r="14" spans="1:10" x14ac:dyDescent="0.25">
      <c r="E14" s="15"/>
      <c r="F14" s="16"/>
      <c r="G14" s="15"/>
      <c r="H14" s="13"/>
      <c r="I14" s="15"/>
    </row>
    <row r="15" spans="1:10" x14ac:dyDescent="0.25">
      <c r="A15" s="11">
        <v>7</v>
      </c>
      <c r="B15" s="1" t="str">
        <f>A15&amp;"."</f>
        <v>7.</v>
      </c>
      <c r="C15" s="1" t="str">
        <f ca="1">Tabelle3!Q15</f>
        <v xml:space="preserve">(e + 2) · 2 = </v>
      </c>
      <c r="D15" s="1" t="str">
        <f>Tabelle3!S15</f>
        <v xml:space="preserve"> </v>
      </c>
      <c r="E15" s="15" t="s">
        <v>23</v>
      </c>
      <c r="F15" s="16"/>
      <c r="G15" s="15"/>
      <c r="H15" s="13" t="str">
        <f ca="1">Tabelle3!U15</f>
        <v xml:space="preserve">2 · e + 2 · 2 </v>
      </c>
      <c r="I15" s="15" t="s">
        <v>23</v>
      </c>
      <c r="J15" s="1" t="str">
        <f ca="1">Tabelle3!R15</f>
        <v>2e + 4</v>
      </c>
    </row>
    <row r="16" spans="1:10" x14ac:dyDescent="0.25">
      <c r="E16" s="15"/>
      <c r="F16" s="16"/>
      <c r="G16" s="15"/>
      <c r="H16" s="13"/>
      <c r="I16" s="15"/>
    </row>
    <row r="17" spans="1:10" x14ac:dyDescent="0.25">
      <c r="A17" s="11">
        <v>8</v>
      </c>
      <c r="B17" s="1" t="str">
        <f>A17&amp;"."</f>
        <v>8.</v>
      </c>
      <c r="C17" s="1" t="str">
        <f ca="1">Tabelle3!Q17</f>
        <v xml:space="preserve">(a + 5) · 4 = </v>
      </c>
      <c r="D17" s="1" t="str">
        <f>Tabelle3!S17</f>
        <v xml:space="preserve"> </v>
      </c>
      <c r="E17" s="15" t="s">
        <v>23</v>
      </c>
      <c r="F17" s="16"/>
      <c r="G17" s="15"/>
      <c r="H17" s="13" t="str">
        <f ca="1">Tabelle3!U17</f>
        <v xml:space="preserve">4 · a + 4 · 5 </v>
      </c>
      <c r="I17" s="15" t="s">
        <v>23</v>
      </c>
      <c r="J17" s="1" t="str">
        <f ca="1">Tabelle3!R17</f>
        <v>4a + 20</v>
      </c>
    </row>
    <row r="18" spans="1:10" x14ac:dyDescent="0.25">
      <c r="E18" s="15"/>
      <c r="F18" s="16"/>
      <c r="G18" s="15"/>
      <c r="H18" s="13"/>
      <c r="I18" s="15"/>
    </row>
    <row r="19" spans="1:10" x14ac:dyDescent="0.25">
      <c r="A19" s="11">
        <v>9</v>
      </c>
      <c r="B19" s="1" t="str">
        <f>A19&amp;"."</f>
        <v>9.</v>
      </c>
      <c r="C19" s="1" t="str">
        <f ca="1">Tabelle3!Q19</f>
        <v xml:space="preserve">4 · (b - 4x) = </v>
      </c>
      <c r="D19" s="1" t="str">
        <f>Tabelle3!S19</f>
        <v xml:space="preserve"> </v>
      </c>
      <c r="E19" s="15" t="s">
        <v>23</v>
      </c>
      <c r="F19" s="16"/>
      <c r="G19" s="15"/>
      <c r="H19" s="13" t="str">
        <f ca="1">Tabelle3!U19</f>
        <v xml:space="preserve">4 · b + 4 · 4 </v>
      </c>
      <c r="I19" s="15" t="s">
        <v>23</v>
      </c>
      <c r="J19" s="1" t="str">
        <f ca="1">Tabelle3!R19</f>
        <v>4b - 16x</v>
      </c>
    </row>
    <row r="20" spans="1:10" x14ac:dyDescent="0.25">
      <c r="E20" s="15"/>
      <c r="F20" s="16"/>
      <c r="G20" s="15"/>
      <c r="H20" s="13"/>
      <c r="I20" s="15"/>
    </row>
    <row r="21" spans="1:10" x14ac:dyDescent="0.25">
      <c r="A21" s="11">
        <v>10</v>
      </c>
      <c r="B21" s="1" t="str">
        <f>A21&amp;"."</f>
        <v>10.</v>
      </c>
      <c r="C21" s="1" t="str">
        <f ca="1">Tabelle3!Q21</f>
        <v xml:space="preserve">2 · (c + 3w) = </v>
      </c>
      <c r="E21" s="15" t="s">
        <v>23</v>
      </c>
      <c r="F21" s="16"/>
      <c r="G21" s="15"/>
      <c r="H21" s="13" t="str">
        <f ca="1">Tabelle3!U21</f>
        <v xml:space="preserve">2 · c + 2 · 3 </v>
      </c>
      <c r="I21" s="15" t="s">
        <v>23</v>
      </c>
      <c r="J21" s="1" t="str">
        <f ca="1">Tabelle3!R21</f>
        <v>2c + 6w</v>
      </c>
    </row>
    <row r="22" spans="1:10" x14ac:dyDescent="0.25">
      <c r="E22" s="15"/>
      <c r="F22" s="16"/>
      <c r="G22" s="15"/>
      <c r="H22" s="13"/>
      <c r="I22" s="15"/>
    </row>
    <row r="23" spans="1:10" x14ac:dyDescent="0.25">
      <c r="A23" s="11">
        <v>11</v>
      </c>
      <c r="B23" s="1" t="str">
        <f>A23&amp;"."</f>
        <v>11.</v>
      </c>
      <c r="C23" s="1" t="str">
        <f ca="1">Tabelle3!Q23</f>
        <v xml:space="preserve">(-3) · (c + 2y) = </v>
      </c>
      <c r="E23" s="15" t="s">
        <v>23</v>
      </c>
      <c r="F23" s="16"/>
      <c r="G23" s="15"/>
      <c r="H23" s="13" t="str">
        <f ca="1">Tabelle3!U23</f>
        <v xml:space="preserve">-3 · c + (-3) · 2 </v>
      </c>
      <c r="I23" s="15" t="s">
        <v>23</v>
      </c>
      <c r="J23" s="1" t="str">
        <f ca="1">Tabelle3!R23</f>
        <v>-3c - 6y</v>
      </c>
    </row>
    <row r="24" spans="1:10" x14ac:dyDescent="0.25">
      <c r="E24" s="15"/>
      <c r="F24" s="16"/>
      <c r="G24" s="15"/>
      <c r="H24" s="13"/>
      <c r="I24" s="15"/>
    </row>
    <row r="25" spans="1:10" x14ac:dyDescent="0.25">
      <c r="A25" s="11">
        <v>12</v>
      </c>
      <c r="B25" s="1" t="str">
        <f>A25&amp;"."</f>
        <v>12.</v>
      </c>
      <c r="C25" s="1" t="str">
        <f ca="1">Tabelle3!Q25</f>
        <v xml:space="preserve">(-2) · (b - 5z) = </v>
      </c>
      <c r="E25" s="15" t="s">
        <v>23</v>
      </c>
      <c r="F25" s="16"/>
      <c r="G25" s="15"/>
      <c r="H25" s="13" t="str">
        <f ca="1">Tabelle3!U25</f>
        <v xml:space="preserve">-2 · b + (-2) · 5 </v>
      </c>
      <c r="I25" s="15" t="s">
        <v>23</v>
      </c>
      <c r="J25" s="1" t="str">
        <f ca="1">Tabelle3!R25</f>
        <v>-2b + 10z</v>
      </c>
    </row>
    <row r="26" spans="1:10" x14ac:dyDescent="0.25">
      <c r="E26" s="15"/>
      <c r="F26" s="16"/>
      <c r="G26" s="15"/>
      <c r="H26" s="13"/>
      <c r="I26" s="15"/>
    </row>
    <row r="27" spans="1:10" x14ac:dyDescent="0.25">
      <c r="A27" s="11">
        <v>13</v>
      </c>
      <c r="B27" s="1" t="str">
        <f>A27&amp;"."</f>
        <v>13.</v>
      </c>
      <c r="C27" s="1" t="str">
        <f ca="1">Tabelle3!Q27</f>
        <v xml:space="preserve">(d - 3w) · 3 = </v>
      </c>
      <c r="E27" s="15" t="s">
        <v>23</v>
      </c>
      <c r="F27" s="16"/>
      <c r="G27" s="15"/>
      <c r="H27" s="13" t="str">
        <f ca="1">Tabelle3!U27</f>
        <v xml:space="preserve">3 · d + 3 · 3 </v>
      </c>
      <c r="I27" s="15" t="s">
        <v>23</v>
      </c>
      <c r="J27" s="1" t="str">
        <f ca="1">Tabelle3!R27</f>
        <v>3d - 9w</v>
      </c>
    </row>
    <row r="28" spans="1:10" x14ac:dyDescent="0.25">
      <c r="E28" s="15"/>
      <c r="F28" s="16"/>
      <c r="G28" s="15"/>
      <c r="H28" s="13"/>
      <c r="I28" s="15"/>
    </row>
    <row r="29" spans="1:10" x14ac:dyDescent="0.25">
      <c r="A29" s="11">
        <v>14</v>
      </c>
      <c r="B29" s="1" t="str">
        <f>A29&amp;"."</f>
        <v>14.</v>
      </c>
      <c r="C29" s="1" t="str">
        <f ca="1">Tabelle3!Q29</f>
        <v xml:space="preserve">(b + 2x) · (-3) = </v>
      </c>
      <c r="E29" s="15" t="s">
        <v>23</v>
      </c>
      <c r="F29" s="16"/>
      <c r="G29" s="15"/>
      <c r="H29" s="13" t="str">
        <f ca="1">Tabelle3!U29</f>
        <v xml:space="preserve">-3 · b + (-3) · 2 </v>
      </c>
      <c r="I29" s="15" t="s">
        <v>23</v>
      </c>
      <c r="J29" s="1" t="str">
        <f ca="1">Tabelle3!R29</f>
        <v>-3b - 6x</v>
      </c>
    </row>
    <row r="30" spans="1:10" x14ac:dyDescent="0.25">
      <c r="E30" s="15"/>
      <c r="F30" s="16"/>
      <c r="G30" s="15"/>
      <c r="H30" s="13"/>
      <c r="I30" s="15"/>
    </row>
    <row r="31" spans="1:10" x14ac:dyDescent="0.25">
      <c r="A31" s="11">
        <v>15</v>
      </c>
      <c r="B31" s="1" t="str">
        <f>A31&amp;"."</f>
        <v>15.</v>
      </c>
      <c r="C31" s="1" t="str">
        <f ca="1">Tabelle3!Q31</f>
        <v xml:space="preserve">(b + 2y) · (-4) = </v>
      </c>
      <c r="E31" s="15" t="s">
        <v>23</v>
      </c>
      <c r="F31" s="16"/>
      <c r="G31" s="15"/>
      <c r="H31" s="13" t="str">
        <f ca="1">Tabelle3!U31</f>
        <v xml:space="preserve">-4 · b + (-4) · 2 </v>
      </c>
      <c r="I31" s="15" t="s">
        <v>23</v>
      </c>
      <c r="J31" s="1" t="str">
        <f ca="1">Tabelle3!R31</f>
        <v>-4b - 8y</v>
      </c>
    </row>
    <row r="32" spans="1:10" x14ac:dyDescent="0.25">
      <c r="E32" s="15"/>
      <c r="F32" s="16"/>
      <c r="G32" s="15"/>
      <c r="H32" s="13"/>
      <c r="I32" s="15"/>
    </row>
    <row r="33" spans="1:10" x14ac:dyDescent="0.25">
      <c r="A33" s="11">
        <v>16</v>
      </c>
      <c r="B33" s="1" t="str">
        <f>A33&amp;"."</f>
        <v>16.</v>
      </c>
      <c r="C33" s="1" t="str">
        <f ca="1">Tabelle3!Q33</f>
        <v xml:space="preserve">(c + 2x) · (-4) = </v>
      </c>
      <c r="E33" s="15" t="s">
        <v>23</v>
      </c>
      <c r="F33" s="16"/>
      <c r="G33" s="15"/>
      <c r="H33" s="13" t="str">
        <f ca="1">Tabelle3!U33</f>
        <v xml:space="preserve">-4 · c + (-4) · 2 </v>
      </c>
      <c r="I33" s="15" t="s">
        <v>23</v>
      </c>
      <c r="J33" s="1" t="str">
        <f ca="1">Tabelle3!R33</f>
        <v>-4c - 8x</v>
      </c>
    </row>
    <row r="34" spans="1:10" x14ac:dyDescent="0.25">
      <c r="E34" s="15"/>
      <c r="F34" s="16"/>
      <c r="G34" s="15"/>
      <c r="H34" s="13"/>
      <c r="I34" s="15"/>
    </row>
    <row r="35" spans="1:10" x14ac:dyDescent="0.25">
      <c r="A35" s="11">
        <v>17</v>
      </c>
      <c r="B35" s="1" t="str">
        <f>A35&amp;"."</f>
        <v>17.</v>
      </c>
      <c r="C35" s="1" t="str">
        <f ca="1">Tabelle3!Q35</f>
        <v xml:space="preserve">(-2) · (2c - 2) = </v>
      </c>
      <c r="E35" s="15" t="s">
        <v>23</v>
      </c>
      <c r="F35" s="16"/>
      <c r="G35" s="15"/>
      <c r="H35" s="13" t="str">
        <f ca="1">Tabelle3!U35</f>
        <v xml:space="preserve">-2 · c + (-2) · 2 </v>
      </c>
      <c r="I35" s="15" t="s">
        <v>23</v>
      </c>
      <c r="J35" s="1" t="str">
        <f ca="1">Tabelle3!R35</f>
        <v>-4c + 4</v>
      </c>
    </row>
    <row r="36" spans="1:10" x14ac:dyDescent="0.25">
      <c r="E36" s="15"/>
      <c r="F36" s="16"/>
      <c r="G36" s="15"/>
      <c r="H36" s="13"/>
      <c r="I36" s="15"/>
    </row>
    <row r="37" spans="1:10" x14ac:dyDescent="0.25">
      <c r="A37" s="11">
        <v>18</v>
      </c>
      <c r="B37" s="1" t="str">
        <f>A37&amp;"."</f>
        <v>18.</v>
      </c>
      <c r="C37" s="1" t="str">
        <f ca="1">Tabelle3!Q37</f>
        <v xml:space="preserve">3 · (-1a - 1) = </v>
      </c>
      <c r="E37" s="15" t="s">
        <v>23</v>
      </c>
      <c r="F37" s="16"/>
      <c r="G37" s="15"/>
      <c r="H37" s="13" t="str">
        <f ca="1">Tabelle3!U37</f>
        <v xml:space="preserve">3 · a + 3 · 1 </v>
      </c>
      <c r="I37" s="15" t="s">
        <v>23</v>
      </c>
      <c r="J37" s="1" t="str">
        <f ca="1">Tabelle3!R37</f>
        <v>-3a - 3</v>
      </c>
    </row>
    <row r="38" spans="1:10" x14ac:dyDescent="0.25">
      <c r="E38" s="15"/>
      <c r="F38" s="16"/>
      <c r="G38" s="15"/>
      <c r="H38" s="13"/>
      <c r="I38" s="15"/>
    </row>
    <row r="39" spans="1:10" x14ac:dyDescent="0.25">
      <c r="A39" s="11">
        <v>19</v>
      </c>
      <c r="B39" s="1" t="str">
        <f>A39&amp;"."</f>
        <v>19.</v>
      </c>
      <c r="C39" s="1" t="str">
        <f ca="1">Tabelle3!Q39</f>
        <v xml:space="preserve">4 · (2d - 3) = </v>
      </c>
      <c r="E39" s="15" t="s">
        <v>23</v>
      </c>
      <c r="F39" s="16"/>
      <c r="G39" s="15"/>
      <c r="H39" s="13" t="str">
        <f ca="1">Tabelle3!U39</f>
        <v xml:space="preserve">4 · d + 4 · 3 </v>
      </c>
      <c r="I39" s="15" t="s">
        <v>23</v>
      </c>
      <c r="J39" s="1" t="str">
        <f ca="1">Tabelle3!R39</f>
        <v>8d - 12</v>
      </c>
    </row>
    <row r="40" spans="1:10" x14ac:dyDescent="0.25">
      <c r="E40" s="15"/>
      <c r="F40" s="16"/>
      <c r="G40" s="15"/>
      <c r="H40" s="13"/>
      <c r="I40" s="15"/>
    </row>
    <row r="41" spans="1:10" x14ac:dyDescent="0.25">
      <c r="A41" s="11">
        <v>20</v>
      </c>
      <c r="B41" s="1" t="str">
        <f>A41&amp;"."</f>
        <v>20.</v>
      </c>
      <c r="C41" s="1" t="str">
        <f ca="1">Tabelle3!Q41</f>
        <v xml:space="preserve">(-3) · (4b - 5) = </v>
      </c>
      <c r="E41" s="15" t="s">
        <v>23</v>
      </c>
      <c r="F41" s="16"/>
      <c r="G41" s="15"/>
      <c r="H41" s="13" t="str">
        <f ca="1">Tabelle3!U41</f>
        <v xml:space="preserve">-3 · b + (-3) · 5 </v>
      </c>
      <c r="I41" s="15" t="s">
        <v>23</v>
      </c>
      <c r="J41" s="1" t="str">
        <f ca="1">Tabelle3!R41</f>
        <v>-12b + 15</v>
      </c>
    </row>
    <row r="42" spans="1:10" x14ac:dyDescent="0.25">
      <c r="E42" s="15"/>
      <c r="F42" s="16"/>
      <c r="G42" s="15"/>
      <c r="H42" s="13"/>
      <c r="I42" s="15"/>
    </row>
    <row r="43" spans="1:10" x14ac:dyDescent="0.25">
      <c r="A43" s="11">
        <v>21</v>
      </c>
      <c r="B43" s="1" t="str">
        <f>A43&amp;"."</f>
        <v>21.</v>
      </c>
      <c r="C43" s="1" t="str">
        <f ca="1">Tabelle3!Q43</f>
        <v xml:space="preserve">(2c + 4) · 3 = </v>
      </c>
      <c r="E43" s="15" t="s">
        <v>23</v>
      </c>
      <c r="F43" s="16"/>
      <c r="G43" s="15"/>
      <c r="H43" s="13" t="str">
        <f ca="1">Tabelle3!U43</f>
        <v xml:space="preserve">3 · c + 3 · 4 </v>
      </c>
      <c r="I43" s="15" t="s">
        <v>23</v>
      </c>
      <c r="J43" s="1" t="str">
        <f ca="1">Tabelle3!R43</f>
        <v>6c + 12</v>
      </c>
    </row>
    <row r="44" spans="1:10" x14ac:dyDescent="0.25">
      <c r="E44" s="15"/>
      <c r="F44" s="16"/>
      <c r="G44" s="15"/>
      <c r="H44" s="13"/>
      <c r="I44" s="15"/>
    </row>
    <row r="45" spans="1:10" x14ac:dyDescent="0.25">
      <c r="A45" s="11">
        <v>22</v>
      </c>
      <c r="B45" s="1" t="str">
        <f>A45&amp;"."</f>
        <v>22.</v>
      </c>
      <c r="C45" s="1" t="str">
        <f ca="1">Tabelle3!Q45</f>
        <v xml:space="preserve">(4a - 2) · (-2) = </v>
      </c>
      <c r="E45" s="15" t="s">
        <v>23</v>
      </c>
      <c r="F45" s="16"/>
      <c r="G45" s="15"/>
      <c r="H45" s="13" t="str">
        <f ca="1">Tabelle3!U45</f>
        <v xml:space="preserve">-2 · a + (-2) · 2 </v>
      </c>
      <c r="I45" s="15" t="s">
        <v>23</v>
      </c>
      <c r="J45" s="1" t="str">
        <f ca="1">Tabelle3!R45</f>
        <v>-8a + 4</v>
      </c>
    </row>
    <row r="46" spans="1:10" x14ac:dyDescent="0.25">
      <c r="E46" s="15"/>
      <c r="F46" s="16"/>
      <c r="G46" s="15"/>
      <c r="H46" s="13"/>
      <c r="I46" s="15"/>
    </row>
    <row r="47" spans="1:10" x14ac:dyDescent="0.25">
      <c r="A47" s="11">
        <v>23</v>
      </c>
      <c r="B47" s="1" t="str">
        <f>A47&amp;"."</f>
        <v>23.</v>
      </c>
      <c r="C47" s="1" t="str">
        <f ca="1">Tabelle3!Q47</f>
        <v xml:space="preserve">(3c - 2) · (-1) = </v>
      </c>
      <c r="E47" s="15" t="s">
        <v>23</v>
      </c>
      <c r="F47" s="16"/>
      <c r="G47" s="15"/>
      <c r="H47" s="13" t="str">
        <f ca="1">Tabelle3!U47</f>
        <v xml:space="preserve">-1 · c + (-1) · 2 </v>
      </c>
      <c r="I47" s="15" t="s">
        <v>23</v>
      </c>
      <c r="J47" s="1" t="str">
        <f ca="1">Tabelle3!R47</f>
        <v>-3c + 2</v>
      </c>
    </row>
    <row r="48" spans="1:10" x14ac:dyDescent="0.25">
      <c r="E48" s="15"/>
      <c r="F48" s="16"/>
      <c r="G48" s="15"/>
      <c r="H48" s="13"/>
      <c r="I48" s="15"/>
    </row>
    <row r="49" spans="1:10" x14ac:dyDescent="0.25">
      <c r="A49" s="11">
        <v>24</v>
      </c>
      <c r="B49" s="1" t="str">
        <f>A49&amp;"."</f>
        <v>24.</v>
      </c>
      <c r="C49" s="1" t="str">
        <f ca="1">Tabelle3!Q49</f>
        <v xml:space="preserve">(-1c - 4) · 2 = </v>
      </c>
      <c r="E49" s="15" t="s">
        <v>23</v>
      </c>
      <c r="F49" s="16"/>
      <c r="G49" s="15"/>
      <c r="H49" s="13" t="str">
        <f ca="1">Tabelle3!U49</f>
        <v xml:space="preserve">2 · c + 2 · 4 </v>
      </c>
      <c r="I49" s="15" t="s">
        <v>23</v>
      </c>
      <c r="J49" s="1" t="str">
        <f ca="1">Tabelle3!R49</f>
        <v>-2c - 8</v>
      </c>
    </row>
    <row r="50" spans="1:10" x14ac:dyDescent="0.25">
      <c r="E50" s="15"/>
      <c r="F50" s="15"/>
      <c r="G50" s="15"/>
      <c r="I50" s="15"/>
    </row>
    <row r="51" spans="1:10" x14ac:dyDescent="0.25">
      <c r="E51" s="15"/>
      <c r="F51" s="15"/>
      <c r="G51" s="15"/>
      <c r="I51" s="15"/>
    </row>
    <row r="52" spans="1:10" x14ac:dyDescent="0.25">
      <c r="E52" s="15"/>
      <c r="F52" s="15"/>
      <c r="G52" s="15"/>
      <c r="I52" s="15"/>
    </row>
  </sheetData>
  <mergeCells count="1">
    <mergeCell ref="B1:J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6"/>
  <sheetViews>
    <sheetView workbookViewId="0">
      <selection activeCell="A217" sqref="A217:IV217"/>
    </sheetView>
  </sheetViews>
  <sheetFormatPr baseColWidth="10" defaultRowHeight="13.2" x14ac:dyDescent="0.25"/>
  <cols>
    <col min="2" max="2" width="35" customWidth="1"/>
    <col min="3" max="3" width="17.109375" customWidth="1"/>
    <col min="5" max="5" width="38.6640625" customWidth="1"/>
    <col min="7" max="8" width="9.6640625" bestFit="1" customWidth="1"/>
  </cols>
  <sheetData>
    <row r="1" spans="1:13" x14ac:dyDescent="0.25">
      <c r="A1">
        <v>17</v>
      </c>
      <c r="B1" t="s">
        <v>0</v>
      </c>
      <c r="F1">
        <v>6</v>
      </c>
      <c r="G1">
        <v>6</v>
      </c>
    </row>
    <row r="2" spans="1:13" ht="15" x14ac:dyDescent="0.25">
      <c r="A2">
        <f ca="1">ROUND(RAND()*$F$1+1.5,0)</f>
        <v>5</v>
      </c>
      <c r="E2" t="s">
        <v>1</v>
      </c>
      <c r="M2" s="2"/>
    </row>
    <row r="3" spans="1:13" ht="15" x14ac:dyDescent="0.25">
      <c r="F3" t="s">
        <v>2</v>
      </c>
      <c r="G3" t="s">
        <v>2</v>
      </c>
      <c r="M3" s="2"/>
    </row>
    <row r="4" spans="1:13" ht="15" x14ac:dyDescent="0.25">
      <c r="A4">
        <f ca="1">MOD(ROUND(RAND()*A1+0.5,0),A1)</f>
        <v>3</v>
      </c>
      <c r="B4" t="str">
        <f ca="1">F4&amp;" + ("&amp;G4&amp;") ="</f>
        <v>2 + (-2) =</v>
      </c>
      <c r="C4">
        <f ca="1">F4+G4</f>
        <v>0</v>
      </c>
      <c r="F4">
        <f ca="1">ROUND(RAND()*$F$1+1.5,0)</f>
        <v>2</v>
      </c>
      <c r="G4">
        <f ca="1">-ROUND(RAND()*$G$1+1.5,0)</f>
        <v>-2</v>
      </c>
      <c r="M4" s="2"/>
    </row>
    <row r="5" spans="1:13" ht="15" x14ac:dyDescent="0.25">
      <c r="A5">
        <f ca="1">MOD(A4+$A$2,$A$1)</f>
        <v>8</v>
      </c>
      <c r="B5" t="str">
        <f ca="1">F5&amp;" + "&amp;G5&amp;" ="</f>
        <v>6 + 3 =</v>
      </c>
      <c r="C5">
        <f ca="1">F5+G5</f>
        <v>9</v>
      </c>
      <c r="F5">
        <f ca="1">ROUND(RAND()*$F$1+1.5,0)</f>
        <v>6</v>
      </c>
      <c r="G5">
        <f ca="1">ROUND(RAND()*$G$1+1.5,0)</f>
        <v>3</v>
      </c>
      <c r="M5" s="2"/>
    </row>
    <row r="6" spans="1:13" ht="15" x14ac:dyDescent="0.25">
      <c r="A6">
        <f ca="1">MOD(A5+$A$2,$A$1)</f>
        <v>13</v>
      </c>
      <c r="B6" t="str">
        <f ca="1">F6&amp;" + "&amp;G6&amp;" ="</f>
        <v>-6 + 5 =</v>
      </c>
      <c r="C6">
        <f ca="1">F6+G6</f>
        <v>-1</v>
      </c>
      <c r="F6">
        <f ca="1">-ROUND(RAND()*$F$1+1.5,0)</f>
        <v>-6</v>
      </c>
      <c r="G6">
        <f ca="1">ROUND(RAND()*$G$1+1.5,0)</f>
        <v>5</v>
      </c>
      <c r="M6" s="2"/>
    </row>
    <row r="7" spans="1:13" ht="15" x14ac:dyDescent="0.25">
      <c r="A7">
        <f t="shared" ref="A7:A20" ca="1" si="0">MOD(A6+$A$2,$A$1)</f>
        <v>1</v>
      </c>
      <c r="B7" t="str">
        <f ca="1">F7&amp;" + ("&amp;G7&amp;") ="</f>
        <v>-4 + (-6) =</v>
      </c>
      <c r="C7">
        <f ca="1">F7+G7</f>
        <v>-10</v>
      </c>
      <c r="F7">
        <f ca="1">-ROUND(RAND()*$F$1+1.5,0)</f>
        <v>-4</v>
      </c>
      <c r="G7">
        <f ca="1">-ROUND(RAND()*$G$1+1.5,0)</f>
        <v>-6</v>
      </c>
      <c r="M7" s="2"/>
    </row>
    <row r="8" spans="1:13" ht="15" x14ac:dyDescent="0.25">
      <c r="A8">
        <f t="shared" ca="1" si="0"/>
        <v>6</v>
      </c>
      <c r="B8" t="str">
        <f ca="1">F8&amp;" - ("&amp;G8&amp;") ="</f>
        <v>5 - (-3) =</v>
      </c>
      <c r="C8">
        <f ca="1">F8-G8</f>
        <v>8</v>
      </c>
      <c r="F8">
        <f ca="1">ROUND(RAND()*$F$1+1.5,0)</f>
        <v>5</v>
      </c>
      <c r="G8">
        <f ca="1">-ROUND(RAND()*$G$1+1.5,0)</f>
        <v>-3</v>
      </c>
      <c r="M8" s="2"/>
    </row>
    <row r="9" spans="1:13" ht="15" x14ac:dyDescent="0.25">
      <c r="A9">
        <f t="shared" ca="1" si="0"/>
        <v>11</v>
      </c>
      <c r="B9" t="str">
        <f ca="1">F9&amp;" - "&amp;G9&amp;" ="</f>
        <v>6 - 5 =</v>
      </c>
      <c r="C9">
        <f ca="1">F9-G9</f>
        <v>1</v>
      </c>
      <c r="F9">
        <f ca="1">ROUND(RAND()*$F$1+1.5,0)</f>
        <v>6</v>
      </c>
      <c r="G9">
        <f ca="1">ROUND(RAND()*$G$1+1.5,0)</f>
        <v>5</v>
      </c>
      <c r="M9" s="2"/>
    </row>
    <row r="10" spans="1:13" ht="15" x14ac:dyDescent="0.25">
      <c r="A10">
        <f t="shared" ca="1" si="0"/>
        <v>16</v>
      </c>
      <c r="B10" t="str">
        <f ca="1">F10&amp;" - "&amp;G10&amp;" ="</f>
        <v>-4 - 6 =</v>
      </c>
      <c r="C10">
        <f ca="1">F10-G10</f>
        <v>-10</v>
      </c>
      <c r="F10">
        <f ca="1">-ROUND(RAND()*$F$1+1.5,0)</f>
        <v>-4</v>
      </c>
      <c r="G10">
        <f ca="1">ROUND(RAND()*$G$1+1.5,0)</f>
        <v>6</v>
      </c>
      <c r="M10" s="2"/>
    </row>
    <row r="11" spans="1:13" ht="15" x14ac:dyDescent="0.25">
      <c r="A11">
        <f t="shared" ca="1" si="0"/>
        <v>4</v>
      </c>
      <c r="B11" t="str">
        <f ca="1">F11&amp;" - ("&amp;G11&amp;") ="</f>
        <v>-5 - (-3) =</v>
      </c>
      <c r="C11">
        <f ca="1">F11-G11</f>
        <v>-2</v>
      </c>
      <c r="F11">
        <f ca="1">-ROUND(RAND()*$F$1+1.5,0)</f>
        <v>-5</v>
      </c>
      <c r="G11">
        <f ca="1">-ROUND(RAND()*$G$1+1.5,0)</f>
        <v>-3</v>
      </c>
      <c r="M11" s="2"/>
    </row>
    <row r="12" spans="1:13" ht="15" x14ac:dyDescent="0.25">
      <c r="A12">
        <f t="shared" ca="1" si="0"/>
        <v>9</v>
      </c>
      <c r="B12" t="str">
        <f ca="1">F12&amp;" + ("&amp;G12&amp;") ="</f>
        <v>7 + (-7) =</v>
      </c>
      <c r="C12">
        <f ca="1">F12+G12</f>
        <v>0</v>
      </c>
      <c r="F12">
        <f ca="1">ROUND(RAND()*$F$1+1.5,0)</f>
        <v>7</v>
      </c>
      <c r="G12">
        <f ca="1">-ROUND(RAND()*$G$1+1.5,0)</f>
        <v>-7</v>
      </c>
      <c r="M12" s="2"/>
    </row>
    <row r="13" spans="1:13" ht="15" x14ac:dyDescent="0.25">
      <c r="A13">
        <f t="shared" ca="1" si="0"/>
        <v>14</v>
      </c>
      <c r="B13" t="str">
        <f ca="1">F13&amp;" + "&amp;G13&amp;" ="</f>
        <v>4 + 3 =</v>
      </c>
      <c r="C13">
        <f ca="1">F13+G13</f>
        <v>7</v>
      </c>
      <c r="F13">
        <f ca="1">ROUND(RAND()*$F$1+1.5,0)</f>
        <v>4</v>
      </c>
      <c r="G13">
        <f ca="1">ROUND(RAND()*$G$1+1.5,0)</f>
        <v>3</v>
      </c>
      <c r="M13" s="2"/>
    </row>
    <row r="14" spans="1:13" ht="15" x14ac:dyDescent="0.25">
      <c r="A14">
        <f t="shared" ca="1" si="0"/>
        <v>2</v>
      </c>
      <c r="B14" t="str">
        <f ca="1">F14&amp;" + "&amp;G14&amp;" ="</f>
        <v>-4 + 2 =</v>
      </c>
      <c r="C14">
        <f ca="1">F14+G14</f>
        <v>-2</v>
      </c>
      <c r="F14">
        <f ca="1">-ROUND(RAND()*$F$1+1.5,0)</f>
        <v>-4</v>
      </c>
      <c r="G14">
        <f ca="1">ROUND(RAND()*$G$1+1.5,0)</f>
        <v>2</v>
      </c>
      <c r="M14" s="2"/>
    </row>
    <row r="15" spans="1:13" ht="15" x14ac:dyDescent="0.25">
      <c r="A15">
        <f t="shared" ca="1" si="0"/>
        <v>7</v>
      </c>
      <c r="B15" t="str">
        <f ca="1">F15&amp;" + ("&amp;G15&amp;") ="</f>
        <v>-5 + (-2) =</v>
      </c>
      <c r="C15">
        <f ca="1">F15+G15</f>
        <v>-7</v>
      </c>
      <c r="F15">
        <f ca="1">-ROUND(RAND()*$F$1+1.5,0)</f>
        <v>-5</v>
      </c>
      <c r="G15">
        <f ca="1">-ROUND(RAND()*$G$1+1.5,0)</f>
        <v>-2</v>
      </c>
      <c r="M15" s="2"/>
    </row>
    <row r="16" spans="1:13" ht="15" x14ac:dyDescent="0.25">
      <c r="A16">
        <f t="shared" ca="1" si="0"/>
        <v>12</v>
      </c>
      <c r="B16" t="str">
        <f ca="1">F16&amp;" - ("&amp;G16&amp;") ="</f>
        <v>2 - (-3) =</v>
      </c>
      <c r="C16">
        <f ca="1">F16-G16</f>
        <v>5</v>
      </c>
      <c r="F16">
        <f ca="1">ROUND(RAND()*$F$1+1.5,0)</f>
        <v>2</v>
      </c>
      <c r="G16">
        <f ca="1">-ROUND(RAND()*$G$1+1.5,0)</f>
        <v>-3</v>
      </c>
      <c r="M16" s="2"/>
    </row>
    <row r="17" spans="1:13" ht="15" x14ac:dyDescent="0.25">
      <c r="A17">
        <f t="shared" ca="1" si="0"/>
        <v>0</v>
      </c>
      <c r="B17" t="str">
        <f ca="1">F17&amp;" - "&amp;G17&amp;" ="</f>
        <v>7 - 4 =</v>
      </c>
      <c r="C17">
        <f ca="1">F17-G17</f>
        <v>3</v>
      </c>
      <c r="F17">
        <f ca="1">ROUND(RAND()*$F$1+1.5,0)</f>
        <v>7</v>
      </c>
      <c r="G17">
        <f ca="1">ROUND(RAND()*$G$1+1.5,0)</f>
        <v>4</v>
      </c>
      <c r="M17" s="2"/>
    </row>
    <row r="18" spans="1:13" ht="15" x14ac:dyDescent="0.25">
      <c r="A18">
        <f t="shared" ca="1" si="0"/>
        <v>5</v>
      </c>
      <c r="B18" t="str">
        <f ca="1">F18&amp;" - "&amp;G18&amp;" ="</f>
        <v>-6 - 4 =</v>
      </c>
      <c r="C18">
        <f ca="1">F18-G18</f>
        <v>-10</v>
      </c>
      <c r="F18">
        <f ca="1">-ROUND(RAND()*$F$1+1.5,0)</f>
        <v>-6</v>
      </c>
      <c r="G18">
        <f ca="1">ROUND(RAND()*$G$1+1.5,0)</f>
        <v>4</v>
      </c>
      <c r="M18" s="2"/>
    </row>
    <row r="19" spans="1:13" ht="15" x14ac:dyDescent="0.25">
      <c r="A19">
        <f t="shared" ca="1" si="0"/>
        <v>10</v>
      </c>
      <c r="B19" t="str">
        <f ca="1">F19&amp;" - ("&amp;G19&amp;") ="</f>
        <v>-2 - (-2) =</v>
      </c>
      <c r="C19">
        <f ca="1">F19-G19</f>
        <v>0</v>
      </c>
      <c r="F19">
        <f ca="1">-ROUND(RAND()*$F$1+1.5,0)</f>
        <v>-2</v>
      </c>
      <c r="G19">
        <f ca="1">-ROUND(RAND()*$G$1+1.5,0)</f>
        <v>-2</v>
      </c>
      <c r="M19" s="2"/>
    </row>
    <row r="20" spans="1:13" ht="15" x14ac:dyDescent="0.25">
      <c r="A20">
        <f t="shared" ca="1" si="0"/>
        <v>15</v>
      </c>
      <c r="B20" t="str">
        <f ca="1">F20&amp;" + ("&amp;G20&amp;") ="</f>
        <v>4 + (-2) =</v>
      </c>
      <c r="C20">
        <f ca="1">F20+G20</f>
        <v>2</v>
      </c>
      <c r="F20">
        <f ca="1">ROUND(RAND()*$F$1+1.5,0)</f>
        <v>4</v>
      </c>
      <c r="G20">
        <f ca="1">-ROUND(RAND()*$G$1+1.5,0)</f>
        <v>-2</v>
      </c>
      <c r="M20" s="2"/>
    </row>
    <row r="21" spans="1:13" ht="15" x14ac:dyDescent="0.25">
      <c r="M21" s="2"/>
    </row>
    <row r="22" spans="1:13" x14ac:dyDescent="0.25">
      <c r="D22" s="5"/>
    </row>
    <row r="23" spans="1:13" ht="15" x14ac:dyDescent="0.25">
      <c r="B23" s="1"/>
      <c r="C23" s="1"/>
    </row>
    <row r="24" spans="1:13" x14ac:dyDescent="0.25">
      <c r="A24">
        <v>31</v>
      </c>
      <c r="B24" t="s">
        <v>0</v>
      </c>
      <c r="F24">
        <v>6</v>
      </c>
      <c r="G24">
        <v>6</v>
      </c>
      <c r="I24" t="str">
        <f>"= "&amp;C24&amp;"€ + "&amp;ROUND(C24*D24/100,2)&amp;"€ = "&amp;F24&amp;"€"</f>
        <v>= € + 0€ = 6€</v>
      </c>
    </row>
    <row r="25" spans="1:13" x14ac:dyDescent="0.25">
      <c r="A25">
        <f ca="1">ROUND(RAND()*$F$1+1.5,0)</f>
        <v>4</v>
      </c>
      <c r="E25" t="s">
        <v>1</v>
      </c>
      <c r="I25" t="str">
        <f>"= "&amp;C25&amp;"€ - "&amp;ROUND(C25*D25/100,2)&amp;"€ = "&amp;F25&amp;"€"</f>
        <v>= € - 0€ = €</v>
      </c>
    </row>
    <row r="26" spans="1:13" x14ac:dyDescent="0.25">
      <c r="F26" t="s">
        <v>2</v>
      </c>
      <c r="G26" t="s">
        <v>2</v>
      </c>
      <c r="H26" t="s">
        <v>2</v>
      </c>
      <c r="I26" t="str">
        <f>"= "&amp;C26&amp;"€ + "&amp;ROUND(C26*D26/100,2)&amp;"€ = "&amp;F26&amp;"€"</f>
        <v>= € + 0€ = Zufallszahl€</v>
      </c>
    </row>
    <row r="27" spans="1:13" x14ac:dyDescent="0.25">
      <c r="A27">
        <v>1</v>
      </c>
      <c r="B27" t="str">
        <f ca="1">F27&amp;" + ("&amp;G27&amp;") + "&amp;H27&amp;" ="</f>
        <v>7 + (-2) + 7 =</v>
      </c>
      <c r="C27">
        <f ca="1">F27+G27+H27</f>
        <v>12</v>
      </c>
      <c r="F27">
        <f ca="1">ROUND(RAND()*$F$1+1.5,0)</f>
        <v>7</v>
      </c>
      <c r="G27">
        <f ca="1">-ROUND(RAND()*$G$1+1.5,0)</f>
        <v>-2</v>
      </c>
      <c r="H27">
        <f ca="1">ROUND(RAND()*$G$1+1.5,0)</f>
        <v>7</v>
      </c>
      <c r="I27" t="str">
        <f ca="1">"= "&amp;C27&amp;"€ - "&amp;ROUND(C27*D27/100,2)&amp;"€ = "&amp;F27&amp;"€"</f>
        <v>= 12€ - 0€ = 7€</v>
      </c>
    </row>
    <row r="28" spans="1:13" x14ac:dyDescent="0.25">
      <c r="A28">
        <f ca="1">MOD(A27+$A$25,$A$24)</f>
        <v>5</v>
      </c>
      <c r="B28" t="str">
        <f ca="1">F28&amp;" + "&amp;G28&amp;" + "&amp;H28&amp;" ="</f>
        <v>-7 + 3 + 2 =</v>
      </c>
      <c r="C28">
        <f ca="1">F28+G28+H28</f>
        <v>-2</v>
      </c>
      <c r="F28">
        <f ca="1">-ROUND(RAND()*$F$1+1.5,0)</f>
        <v>-7</v>
      </c>
      <c r="G28">
        <f ca="1">ROUND(RAND()*$G$1+1.5,0)</f>
        <v>3</v>
      </c>
      <c r="H28">
        <f t="shared" ref="H28:H34" ca="1" si="1">ROUND(RAND()*$G$1+1.5,0)</f>
        <v>2</v>
      </c>
      <c r="I28" t="str">
        <f ca="1">"= "&amp;C28&amp;"€ + "&amp;ROUND(C28*D28/100,2)&amp;"€ = "&amp;F28&amp;"€"</f>
        <v>= -2€ + 0€ = -7€</v>
      </c>
    </row>
    <row r="29" spans="1:13" x14ac:dyDescent="0.25">
      <c r="A29">
        <f t="shared" ref="A29:A58" ca="1" si="2">MOD(A28+$A$25,$A$24)</f>
        <v>9</v>
      </c>
      <c r="B29" t="str">
        <f ca="1">F29&amp;" + "&amp;G29&amp;" + "&amp;H29&amp;" ="</f>
        <v>-7 + 4 + 3 =</v>
      </c>
      <c r="C29">
        <f ca="1">F29+G29+H29</f>
        <v>0</v>
      </c>
      <c r="F29">
        <f ca="1">-ROUND(RAND()*$F$1+1.5,0)</f>
        <v>-7</v>
      </c>
      <c r="G29">
        <f ca="1">ROUND(RAND()*$G$1+1.5,0)</f>
        <v>4</v>
      </c>
      <c r="H29">
        <f t="shared" ca="1" si="1"/>
        <v>3</v>
      </c>
      <c r="I29" t="str">
        <f ca="1">"= "&amp;C29&amp;"€ - "&amp;ROUND(C29*D29/100,2)&amp;"€ = "&amp;F29&amp;"€"</f>
        <v>= 0€ - 0€ = -7€</v>
      </c>
    </row>
    <row r="30" spans="1:13" x14ac:dyDescent="0.25">
      <c r="A30">
        <f t="shared" ca="1" si="2"/>
        <v>13</v>
      </c>
      <c r="B30" t="str">
        <f ca="1">F30&amp;" + ("&amp;G30&amp;") + "&amp;H30&amp;" ="</f>
        <v>-2 + (-5) + 3 =</v>
      </c>
      <c r="C30">
        <f ca="1">F30+G30+H30</f>
        <v>-4</v>
      </c>
      <c r="F30">
        <f ca="1">-ROUND(RAND()*$F$1+1.5,0)</f>
        <v>-2</v>
      </c>
      <c r="G30">
        <f ca="1">-ROUND(RAND()*$G$1+1.5,0)</f>
        <v>-5</v>
      </c>
      <c r="H30">
        <f t="shared" ca="1" si="1"/>
        <v>3</v>
      </c>
      <c r="I30" t="str">
        <f ca="1">"= "&amp;C30&amp;"€ + "&amp;ROUND(C30*D30/100,2)&amp;"€ = "&amp;F30&amp;"€"</f>
        <v>= -4€ + 0€ = -2€</v>
      </c>
    </row>
    <row r="31" spans="1:13" x14ac:dyDescent="0.25">
      <c r="A31">
        <f t="shared" ca="1" si="2"/>
        <v>17</v>
      </c>
      <c r="B31" t="str">
        <f ca="1">F31&amp;" - ("&amp;G31&amp;") + "&amp;H31&amp;" ="</f>
        <v>7 - (-4) + 5 =</v>
      </c>
      <c r="C31">
        <f ca="1">F31-G31+H31</f>
        <v>16</v>
      </c>
      <c r="F31">
        <f ca="1">ROUND(RAND()*$F$1+1.5,0)</f>
        <v>7</v>
      </c>
      <c r="G31">
        <f ca="1">-ROUND(RAND()*$G$1+1.5,0)</f>
        <v>-4</v>
      </c>
      <c r="H31">
        <f t="shared" ca="1" si="1"/>
        <v>5</v>
      </c>
      <c r="I31" t="str">
        <f ca="1">"= "&amp;C31&amp;"€ - "&amp;ROUND(C31*D31/100,2)&amp;"€ = "&amp;F31&amp;"€"</f>
        <v>= 16€ - 0€ = 7€</v>
      </c>
    </row>
    <row r="32" spans="1:13" x14ac:dyDescent="0.25">
      <c r="A32">
        <f t="shared" ca="1" si="2"/>
        <v>21</v>
      </c>
      <c r="B32" t="str">
        <f ca="1">F32&amp;" - "&amp;G32&amp;" + "&amp;H32&amp;" ="</f>
        <v>7 - 6 + 6 =</v>
      </c>
      <c r="C32">
        <f ca="1">F32-G32+H32</f>
        <v>7</v>
      </c>
      <c r="F32">
        <f ca="1">ROUND(RAND()*$F$1+1.5,0)</f>
        <v>7</v>
      </c>
      <c r="G32">
        <f ca="1">ROUND(RAND()*$G$1+1.5,0)</f>
        <v>6</v>
      </c>
      <c r="H32">
        <f t="shared" ca="1" si="1"/>
        <v>6</v>
      </c>
      <c r="I32" t="str">
        <f ca="1">"= "&amp;C32&amp;"€ + "&amp;ROUND(C32*D32/100,2)&amp;"€ = "&amp;F32&amp;"€"</f>
        <v>= 7€ + 0€ = 7€</v>
      </c>
    </row>
    <row r="33" spans="1:8" x14ac:dyDescent="0.25">
      <c r="A33">
        <f t="shared" ca="1" si="2"/>
        <v>25</v>
      </c>
      <c r="B33" t="str">
        <f ca="1">F33&amp;" - "&amp;G33&amp;" + "&amp;H33&amp;" ="</f>
        <v>-3 - 3 + 5 =</v>
      </c>
      <c r="C33">
        <f ca="1">F33-G33+H33</f>
        <v>-1</v>
      </c>
      <c r="F33">
        <f ca="1">-ROUND(RAND()*$F$1+1.5,0)</f>
        <v>-3</v>
      </c>
      <c r="G33">
        <f ca="1">ROUND(RAND()*$G$1+1.5,0)</f>
        <v>3</v>
      </c>
      <c r="H33">
        <f t="shared" ca="1" si="1"/>
        <v>5</v>
      </c>
    </row>
    <row r="34" spans="1:8" x14ac:dyDescent="0.25">
      <c r="A34">
        <f t="shared" ca="1" si="2"/>
        <v>29</v>
      </c>
      <c r="B34" t="str">
        <f ca="1">F34&amp;" - ("&amp;G34&amp;") + "&amp;H34&amp;" ="</f>
        <v>-2 - (-7) + 4 =</v>
      </c>
      <c r="C34">
        <f ca="1">F34-G34+H34</f>
        <v>9</v>
      </c>
      <c r="F34">
        <f ca="1">-ROUND(RAND()*$F$1+1.5,0)</f>
        <v>-2</v>
      </c>
      <c r="G34">
        <f ca="1">-ROUND(RAND()*$G$1+1.5,0)</f>
        <v>-7</v>
      </c>
      <c r="H34">
        <f t="shared" ca="1" si="1"/>
        <v>4</v>
      </c>
    </row>
    <row r="35" spans="1:8" x14ac:dyDescent="0.25">
      <c r="A35">
        <f t="shared" ca="1" si="2"/>
        <v>2</v>
      </c>
      <c r="B35" t="str">
        <f ca="1">F35&amp;" + ("&amp;G35&amp;") + ("&amp;H35&amp;") ="</f>
        <v>3 + (-7) + (-3) =</v>
      </c>
      <c r="C35">
        <f ca="1">F35+G35+H35</f>
        <v>-7</v>
      </c>
      <c r="F35">
        <f ca="1">ROUND(RAND()*$F$1+1.5,0)</f>
        <v>3</v>
      </c>
      <c r="G35">
        <f ca="1">-ROUND(RAND()*$G$1+1.5,0)</f>
        <v>-7</v>
      </c>
      <c r="H35">
        <f ca="1">-ROUND(RAND()*$G$1+1.5,0)</f>
        <v>-3</v>
      </c>
    </row>
    <row r="36" spans="1:8" x14ac:dyDescent="0.25">
      <c r="A36">
        <f t="shared" ca="1" si="2"/>
        <v>6</v>
      </c>
      <c r="B36" t="str">
        <f ca="1">F36&amp;" + "&amp;G36&amp;" + ("&amp;H36&amp;") ="</f>
        <v>2 + 3 + (-6) =</v>
      </c>
      <c r="C36">
        <f ca="1">F36+G36+H36</f>
        <v>-1</v>
      </c>
      <c r="F36">
        <f ca="1">ROUND(RAND()*$F$1+1.5,0)</f>
        <v>2</v>
      </c>
      <c r="G36">
        <f ca="1">ROUND(RAND()*$G$1+1.5,0)</f>
        <v>3</v>
      </c>
      <c r="H36">
        <f t="shared" ref="H36:H42" ca="1" si="3">-ROUND(RAND()*$G$1+1.5,0)</f>
        <v>-6</v>
      </c>
    </row>
    <row r="37" spans="1:8" x14ac:dyDescent="0.25">
      <c r="A37">
        <f t="shared" ca="1" si="2"/>
        <v>10</v>
      </c>
      <c r="B37" t="str">
        <f ca="1">F37&amp;" + "&amp;G37&amp;" + ("&amp;H37&amp;") ="</f>
        <v>-7 + 6 + (-5) =</v>
      </c>
      <c r="C37">
        <f ca="1">F37+G37+H37</f>
        <v>-6</v>
      </c>
      <c r="F37">
        <f ca="1">-ROUND(RAND()*$F$1+1.5,0)</f>
        <v>-7</v>
      </c>
      <c r="G37">
        <f ca="1">ROUND(RAND()*$G$1+1.5,0)</f>
        <v>6</v>
      </c>
      <c r="H37">
        <f t="shared" ca="1" si="3"/>
        <v>-5</v>
      </c>
    </row>
    <row r="38" spans="1:8" x14ac:dyDescent="0.25">
      <c r="A38">
        <f t="shared" ca="1" si="2"/>
        <v>14</v>
      </c>
      <c r="B38" t="str">
        <f ca="1">F38&amp;" + ("&amp;G38&amp;") + ("&amp;H38&amp;") ="</f>
        <v>-4 + (-3) + (-4) =</v>
      </c>
      <c r="C38">
        <f ca="1">F38+G38+H38</f>
        <v>-11</v>
      </c>
      <c r="F38">
        <f ca="1">-ROUND(RAND()*$F$1+1.5,0)</f>
        <v>-4</v>
      </c>
      <c r="G38">
        <f ca="1">-ROUND(RAND()*$G$1+1.5,0)</f>
        <v>-3</v>
      </c>
      <c r="H38">
        <f t="shared" ca="1" si="3"/>
        <v>-4</v>
      </c>
    </row>
    <row r="39" spans="1:8" x14ac:dyDescent="0.25">
      <c r="A39">
        <f t="shared" ca="1" si="2"/>
        <v>18</v>
      </c>
      <c r="B39" t="str">
        <f ca="1">F39&amp;" - ("&amp;G39&amp;") + ("&amp;H39&amp;") ="</f>
        <v>4 - (-3) + (-3) =</v>
      </c>
      <c r="C39">
        <f ca="1">F39-G39+H39</f>
        <v>4</v>
      </c>
      <c r="F39">
        <f ca="1">ROUND(RAND()*$F$1+1.5,0)</f>
        <v>4</v>
      </c>
      <c r="G39">
        <f ca="1">-ROUND(RAND()*$G$1+1.5,0)</f>
        <v>-3</v>
      </c>
      <c r="H39">
        <f t="shared" ca="1" si="3"/>
        <v>-3</v>
      </c>
    </row>
    <row r="40" spans="1:8" x14ac:dyDescent="0.25">
      <c r="A40">
        <f t="shared" ca="1" si="2"/>
        <v>22</v>
      </c>
      <c r="B40" t="str">
        <f ca="1">F40&amp;" - "&amp;G40&amp;" + ("&amp;H40&amp;") ="</f>
        <v>5 - 5 + (-5) =</v>
      </c>
      <c r="C40">
        <f ca="1">F40-G40+H40</f>
        <v>-5</v>
      </c>
      <c r="F40">
        <f ca="1">ROUND(RAND()*$F$1+1.5,0)</f>
        <v>5</v>
      </c>
      <c r="G40">
        <f ca="1">ROUND(RAND()*$G$1+1.5,0)</f>
        <v>5</v>
      </c>
      <c r="H40">
        <f t="shared" ca="1" si="3"/>
        <v>-5</v>
      </c>
    </row>
    <row r="41" spans="1:8" x14ac:dyDescent="0.25">
      <c r="A41">
        <f t="shared" ca="1" si="2"/>
        <v>26</v>
      </c>
      <c r="B41" t="str">
        <f ca="1">F41&amp;" - "&amp;G41&amp;" + ("&amp;H41&amp;") ="</f>
        <v>-6 - 2 + (-3) =</v>
      </c>
      <c r="C41">
        <f ca="1">F41-G41+H41</f>
        <v>-11</v>
      </c>
      <c r="F41">
        <f ca="1">-ROUND(RAND()*$F$1+1.5,0)</f>
        <v>-6</v>
      </c>
      <c r="G41">
        <f ca="1">ROUND(RAND()*$G$1+1.5,0)</f>
        <v>2</v>
      </c>
      <c r="H41">
        <f t="shared" ca="1" si="3"/>
        <v>-3</v>
      </c>
    </row>
    <row r="42" spans="1:8" x14ac:dyDescent="0.25">
      <c r="A42">
        <f t="shared" ca="1" si="2"/>
        <v>30</v>
      </c>
      <c r="B42" t="str">
        <f ca="1">F42&amp;" - ("&amp;G42&amp;") + ("&amp;H42&amp;") ="</f>
        <v>-3 - (-5) + (-4) =</v>
      </c>
      <c r="C42">
        <f ca="1">F42-G42+H42</f>
        <v>-2</v>
      </c>
      <c r="F42">
        <f ca="1">-ROUND(RAND()*$F$1+1.5,0)</f>
        <v>-3</v>
      </c>
      <c r="G42">
        <f ca="1">-ROUND(RAND()*$G$1+1.5,0)</f>
        <v>-5</v>
      </c>
      <c r="H42">
        <f t="shared" ca="1" si="3"/>
        <v>-4</v>
      </c>
    </row>
    <row r="43" spans="1:8" x14ac:dyDescent="0.25">
      <c r="A43">
        <f t="shared" ca="1" si="2"/>
        <v>3</v>
      </c>
      <c r="B43" t="str">
        <f ca="1">F43&amp;" + ("&amp;G43&amp;") - "&amp;H43&amp;" ="</f>
        <v>5 + (-5) - 4 =</v>
      </c>
      <c r="C43">
        <f ca="1">F43+G43-H43</f>
        <v>-4</v>
      </c>
      <c r="F43">
        <f ca="1">ROUND(RAND()*$F$1+1.5,0)</f>
        <v>5</v>
      </c>
      <c r="G43">
        <f ca="1">-ROUND(RAND()*$G$1+1.5,0)</f>
        <v>-5</v>
      </c>
      <c r="H43">
        <f ca="1">ROUND(RAND()*$G$1+1.5,0)</f>
        <v>4</v>
      </c>
    </row>
    <row r="44" spans="1:8" x14ac:dyDescent="0.25">
      <c r="A44">
        <f t="shared" ca="1" si="2"/>
        <v>7</v>
      </c>
      <c r="B44" t="str">
        <f ca="1">F44&amp;" + "&amp;G44&amp;" - "&amp;H44&amp;" ="</f>
        <v>2 + 2 - 2 =</v>
      </c>
      <c r="C44">
        <f ca="1">F44+G44-H44</f>
        <v>2</v>
      </c>
      <c r="F44">
        <f ca="1">ROUND(RAND()*$F$1+1.5,0)</f>
        <v>2</v>
      </c>
      <c r="G44">
        <f ca="1">ROUND(RAND()*$G$1+1.5,0)</f>
        <v>2</v>
      </c>
      <c r="H44">
        <f t="shared" ref="H44:H50" ca="1" si="4">ROUND(RAND()*$G$1+1.5,0)</f>
        <v>2</v>
      </c>
    </row>
    <row r="45" spans="1:8" x14ac:dyDescent="0.25">
      <c r="A45">
        <f t="shared" ca="1" si="2"/>
        <v>11</v>
      </c>
      <c r="B45" t="str">
        <f ca="1">F45&amp;" + "&amp;G45&amp;" - "&amp;H45&amp;" ="</f>
        <v>-5 + 3 - 3 =</v>
      </c>
      <c r="C45">
        <f ca="1">F45+G45-H45</f>
        <v>-5</v>
      </c>
      <c r="F45">
        <f ca="1">-ROUND(RAND()*$F$1+1.5,0)</f>
        <v>-5</v>
      </c>
      <c r="G45">
        <f ca="1">ROUND(RAND()*$G$1+1.5,0)</f>
        <v>3</v>
      </c>
      <c r="H45">
        <f t="shared" ca="1" si="4"/>
        <v>3</v>
      </c>
    </row>
    <row r="46" spans="1:8" x14ac:dyDescent="0.25">
      <c r="A46">
        <f t="shared" ca="1" si="2"/>
        <v>15</v>
      </c>
      <c r="B46" t="str">
        <f ca="1">F46&amp;" + ("&amp;G46&amp;") - "&amp;H46&amp;" ="</f>
        <v>-2 + (-4) - 7 =</v>
      </c>
      <c r="C46">
        <f ca="1">F46+G46-H46</f>
        <v>-13</v>
      </c>
      <c r="F46">
        <f ca="1">-ROUND(RAND()*$F$1+1.5,0)</f>
        <v>-2</v>
      </c>
      <c r="G46">
        <f ca="1">-ROUND(RAND()*$G$1+1.5,0)</f>
        <v>-4</v>
      </c>
      <c r="H46">
        <f t="shared" ca="1" si="4"/>
        <v>7</v>
      </c>
    </row>
    <row r="47" spans="1:8" x14ac:dyDescent="0.25">
      <c r="A47">
        <f t="shared" ca="1" si="2"/>
        <v>19</v>
      </c>
      <c r="B47" t="str">
        <f ca="1">F47&amp;" - ("&amp;G47&amp;") - "&amp;H47&amp;" ="</f>
        <v>4 - (-2) - 6 =</v>
      </c>
      <c r="C47">
        <f ca="1">F47-G47-H47</f>
        <v>0</v>
      </c>
      <c r="F47">
        <f ca="1">ROUND(RAND()*$F$1+1.5,0)</f>
        <v>4</v>
      </c>
      <c r="G47">
        <f ca="1">-ROUND(RAND()*$G$1+1.5,0)</f>
        <v>-2</v>
      </c>
      <c r="H47">
        <f t="shared" ca="1" si="4"/>
        <v>6</v>
      </c>
    </row>
    <row r="48" spans="1:8" x14ac:dyDescent="0.25">
      <c r="A48">
        <f t="shared" ca="1" si="2"/>
        <v>23</v>
      </c>
      <c r="B48" t="str">
        <f ca="1">F48&amp;" - "&amp;G48&amp;" - "&amp;H48&amp;" ="</f>
        <v>3 - 7 - 2 =</v>
      </c>
      <c r="C48">
        <f ca="1">F48-G48-H48</f>
        <v>-6</v>
      </c>
      <c r="F48">
        <f ca="1">ROUND(RAND()*$F$1+1.5,0)</f>
        <v>3</v>
      </c>
      <c r="G48">
        <f ca="1">ROUND(RAND()*$G$1+1.5,0)</f>
        <v>7</v>
      </c>
      <c r="H48">
        <f t="shared" ca="1" si="4"/>
        <v>2</v>
      </c>
    </row>
    <row r="49" spans="1:13" x14ac:dyDescent="0.25">
      <c r="A49">
        <f t="shared" ca="1" si="2"/>
        <v>27</v>
      </c>
      <c r="B49" t="str">
        <f ca="1">F49&amp;" - "&amp;G49&amp;" - "&amp;H49&amp;" ="</f>
        <v>-4 - 6 - 5 =</v>
      </c>
      <c r="C49">
        <f ca="1">F49-G49-H49</f>
        <v>-15</v>
      </c>
      <c r="F49">
        <f ca="1">-ROUND(RAND()*$F$1+1.5,0)</f>
        <v>-4</v>
      </c>
      <c r="G49">
        <f ca="1">ROUND(RAND()*$G$1+1.5,0)</f>
        <v>6</v>
      </c>
      <c r="H49">
        <f t="shared" ca="1" si="4"/>
        <v>5</v>
      </c>
    </row>
    <row r="50" spans="1:13" x14ac:dyDescent="0.25">
      <c r="A50">
        <f t="shared" ca="1" si="2"/>
        <v>0</v>
      </c>
      <c r="B50" t="str">
        <f ca="1">F50&amp;" - ("&amp;G50&amp;") - "&amp;H50&amp;" ="</f>
        <v>-2 - (-2) - 7 =</v>
      </c>
      <c r="C50">
        <f ca="1">F50-G50-H50</f>
        <v>-7</v>
      </c>
      <c r="F50">
        <f ca="1">-ROUND(RAND()*$F$1+1.5,0)</f>
        <v>-2</v>
      </c>
      <c r="G50">
        <f ca="1">-ROUND(RAND()*$G$1+1.5,0)</f>
        <v>-2</v>
      </c>
      <c r="H50">
        <f t="shared" ca="1" si="4"/>
        <v>7</v>
      </c>
    </row>
    <row r="51" spans="1:13" x14ac:dyDescent="0.25">
      <c r="A51">
        <f t="shared" ca="1" si="2"/>
        <v>4</v>
      </c>
      <c r="B51" t="str">
        <f ca="1">F51&amp;" + ("&amp;G51&amp;") - ("&amp;H51&amp;") ="</f>
        <v>6 + (-6) - (-4) =</v>
      </c>
      <c r="C51">
        <f ca="1">F51+G51-H51</f>
        <v>4</v>
      </c>
      <c r="F51">
        <f ca="1">ROUND(RAND()*$F$1+1.5,0)</f>
        <v>6</v>
      </c>
      <c r="G51">
        <f ca="1">-ROUND(RAND()*$G$1+1.5,0)</f>
        <v>-6</v>
      </c>
      <c r="H51">
        <f ca="1">-ROUND(RAND()*$G$1+1.5,0)</f>
        <v>-4</v>
      </c>
    </row>
    <row r="52" spans="1:13" x14ac:dyDescent="0.25">
      <c r="A52">
        <f t="shared" ca="1" si="2"/>
        <v>8</v>
      </c>
      <c r="B52" t="str">
        <f ca="1">F52&amp;" + "&amp;G52&amp;" - ("&amp;H52&amp;") ="</f>
        <v>2 + 5 - (-3) =</v>
      </c>
      <c r="C52">
        <f ca="1">F52+G52-H52</f>
        <v>10</v>
      </c>
      <c r="F52">
        <f ca="1">ROUND(RAND()*$F$1+1.5,0)</f>
        <v>2</v>
      </c>
      <c r="G52">
        <f ca="1">ROUND(RAND()*$G$1+1.5,0)</f>
        <v>5</v>
      </c>
      <c r="H52">
        <f t="shared" ref="H52:H58" ca="1" si="5">-ROUND(RAND()*$G$1+1.5,0)</f>
        <v>-3</v>
      </c>
    </row>
    <row r="53" spans="1:13" x14ac:dyDescent="0.25">
      <c r="A53">
        <f t="shared" ca="1" si="2"/>
        <v>12</v>
      </c>
      <c r="B53" t="str">
        <f ca="1">F53&amp;" + "&amp;G53&amp;" - ("&amp;H53&amp;") ="</f>
        <v>-5 + 6 - (-4) =</v>
      </c>
      <c r="C53">
        <f ca="1">F53+G53-H53</f>
        <v>5</v>
      </c>
      <c r="F53">
        <f ca="1">-ROUND(RAND()*$F$1+1.5,0)</f>
        <v>-5</v>
      </c>
      <c r="G53">
        <f ca="1">ROUND(RAND()*$G$1+1.5,0)</f>
        <v>6</v>
      </c>
      <c r="H53">
        <f t="shared" ca="1" si="5"/>
        <v>-4</v>
      </c>
    </row>
    <row r="54" spans="1:13" x14ac:dyDescent="0.25">
      <c r="A54">
        <f t="shared" ca="1" si="2"/>
        <v>16</v>
      </c>
      <c r="B54" t="str">
        <f ca="1">F54&amp;" + ("&amp;G54&amp;") - ("&amp;H54&amp;") ="</f>
        <v>-6 + (-2) - (-5) =</v>
      </c>
      <c r="C54">
        <f ca="1">F54+G54-H54</f>
        <v>-3</v>
      </c>
      <c r="F54">
        <f ca="1">-ROUND(RAND()*$F$1+1.5,0)</f>
        <v>-6</v>
      </c>
      <c r="G54">
        <f ca="1">-ROUND(RAND()*$G$1+1.5,0)</f>
        <v>-2</v>
      </c>
      <c r="H54">
        <f t="shared" ca="1" si="5"/>
        <v>-5</v>
      </c>
    </row>
    <row r="55" spans="1:13" x14ac:dyDescent="0.25">
      <c r="A55">
        <f t="shared" ca="1" si="2"/>
        <v>20</v>
      </c>
      <c r="B55" t="str">
        <f ca="1">F55&amp;" - ("&amp;G55&amp;") - ("&amp;H55&amp;") ="</f>
        <v>4 - (-6) - (-7) =</v>
      </c>
      <c r="C55">
        <f ca="1">F55-G55-H55</f>
        <v>17</v>
      </c>
      <c r="F55">
        <f ca="1">ROUND(RAND()*$F$1+1.5,0)</f>
        <v>4</v>
      </c>
      <c r="G55">
        <f ca="1">-ROUND(RAND()*$G$1+1.5,0)</f>
        <v>-6</v>
      </c>
      <c r="H55">
        <f t="shared" ca="1" si="5"/>
        <v>-7</v>
      </c>
    </row>
    <row r="56" spans="1:13" x14ac:dyDescent="0.25">
      <c r="A56">
        <f t="shared" ca="1" si="2"/>
        <v>24</v>
      </c>
      <c r="B56" t="str">
        <f ca="1">F56&amp;" - "&amp;G56&amp;" - ("&amp;H56&amp;") ="</f>
        <v>2 - 4 - (-6) =</v>
      </c>
      <c r="C56">
        <f ca="1">F56-G56-H56</f>
        <v>4</v>
      </c>
      <c r="F56">
        <f ca="1">ROUND(RAND()*$F$1+1.5,0)</f>
        <v>2</v>
      </c>
      <c r="G56">
        <f ca="1">ROUND(RAND()*$G$1+1.5,0)</f>
        <v>4</v>
      </c>
      <c r="H56">
        <f t="shared" ca="1" si="5"/>
        <v>-6</v>
      </c>
    </row>
    <row r="57" spans="1:13" x14ac:dyDescent="0.25">
      <c r="A57">
        <f t="shared" ca="1" si="2"/>
        <v>28</v>
      </c>
      <c r="B57" t="str">
        <f ca="1">F57&amp;" - "&amp;G57&amp;" - ("&amp;H57&amp;") ="</f>
        <v>-6 - 3 - (-4) =</v>
      </c>
      <c r="C57">
        <f ca="1">F57-G57-H57</f>
        <v>-5</v>
      </c>
      <c r="F57">
        <f ca="1">-ROUND(RAND()*$F$1+1.5,0)</f>
        <v>-6</v>
      </c>
      <c r="G57">
        <f ca="1">ROUND(RAND()*$G$1+1.5,0)</f>
        <v>3</v>
      </c>
      <c r="H57">
        <f t="shared" ca="1" si="5"/>
        <v>-4</v>
      </c>
    </row>
    <row r="58" spans="1:13" x14ac:dyDescent="0.25">
      <c r="A58">
        <f t="shared" ca="1" si="2"/>
        <v>1</v>
      </c>
      <c r="B58" t="str">
        <f ca="1">F58&amp;" - ("&amp;G58&amp;") - ("&amp;H58&amp;") ="</f>
        <v>-3 - (-4) - (-3) =</v>
      </c>
      <c r="C58">
        <f ca="1">F58-G58-H58</f>
        <v>4</v>
      </c>
      <c r="F58">
        <f ca="1">-ROUND(RAND()*$F$1+1.5,0)</f>
        <v>-3</v>
      </c>
      <c r="G58">
        <f ca="1">-ROUND(RAND()*$G$1+1.5,0)</f>
        <v>-4</v>
      </c>
      <c r="H58">
        <f t="shared" ca="1" si="5"/>
        <v>-3</v>
      </c>
    </row>
    <row r="59" spans="1:13" ht="15" x14ac:dyDescent="0.25">
      <c r="B59" s="1"/>
      <c r="C59" s="1"/>
    </row>
    <row r="61" spans="1:13" x14ac:dyDescent="0.25">
      <c r="A61">
        <v>17</v>
      </c>
      <c r="B61" t="s">
        <v>0</v>
      </c>
      <c r="F61">
        <v>6</v>
      </c>
      <c r="G61">
        <v>6</v>
      </c>
    </row>
    <row r="62" spans="1:13" ht="15" x14ac:dyDescent="0.25">
      <c r="A62">
        <f ca="1">ROUND(RAND()*$F$1+1.5,0)</f>
        <v>5</v>
      </c>
      <c r="D62" t="s">
        <v>1</v>
      </c>
      <c r="E62" t="s">
        <v>1</v>
      </c>
      <c r="M62" s="2"/>
    </row>
    <row r="63" spans="1:13" ht="15" x14ac:dyDescent="0.25">
      <c r="F63" t="s">
        <v>2</v>
      </c>
      <c r="G63" t="s">
        <v>2</v>
      </c>
      <c r="M63" s="2"/>
    </row>
    <row r="64" spans="1:13" ht="15" x14ac:dyDescent="0.25">
      <c r="A64">
        <f ca="1">MOD(ROUND(RAND()*A61+0.5,0),A61)</f>
        <v>12</v>
      </c>
      <c r="B64" t="str">
        <f ca="1">F64&amp;" · ("&amp;G64&amp;") ="</f>
        <v>4 · (-7) =</v>
      </c>
      <c r="C64">
        <f ca="1">F64*G64</f>
        <v>-28</v>
      </c>
      <c r="F64">
        <f ca="1">ROUND(RAND()*$F$1+1.5,0)</f>
        <v>4</v>
      </c>
      <c r="G64">
        <f ca="1">-ROUND(RAND()*$G$1+1.5,0)</f>
        <v>-7</v>
      </c>
      <c r="M64" s="2"/>
    </row>
    <row r="65" spans="1:13" ht="15" x14ac:dyDescent="0.25">
      <c r="A65">
        <f ca="1">MOD(A64+$A$2,$A$1)</f>
        <v>0</v>
      </c>
      <c r="B65" t="str">
        <f ca="1">F65&amp;" · "&amp;G65&amp;" ="</f>
        <v>4 · 5 =</v>
      </c>
      <c r="C65">
        <f t="shared" ref="C65:C80" ca="1" si="6">F65*G65</f>
        <v>20</v>
      </c>
      <c r="F65">
        <f ca="1">ROUND(RAND()*$F$1+1.5,0)</f>
        <v>4</v>
      </c>
      <c r="G65">
        <f ca="1">ROUND(RAND()*$G$1+1.5,0)</f>
        <v>5</v>
      </c>
      <c r="M65" s="2"/>
    </row>
    <row r="66" spans="1:13" ht="15" x14ac:dyDescent="0.25">
      <c r="A66">
        <f ca="1">MOD(A65+$A$2,$A$1)</f>
        <v>5</v>
      </c>
      <c r="B66" t="str">
        <f ca="1">F66&amp;" · "&amp;G66&amp;" ="</f>
        <v>-4 · 7 =</v>
      </c>
      <c r="C66">
        <f t="shared" ca="1" si="6"/>
        <v>-28</v>
      </c>
      <c r="F66">
        <f ca="1">-ROUND(RAND()*$F$1+1.5,0)</f>
        <v>-4</v>
      </c>
      <c r="G66">
        <f ca="1">ROUND(RAND()*$G$1+1.5,0)</f>
        <v>7</v>
      </c>
      <c r="M66" s="2"/>
    </row>
    <row r="67" spans="1:13" ht="15" x14ac:dyDescent="0.25">
      <c r="A67">
        <f t="shared" ref="A67:A80" ca="1" si="7">MOD(A66+$A$2,$A$1)</f>
        <v>10</v>
      </c>
      <c r="B67" t="str">
        <f ca="1">F67&amp;" · ("&amp;G67&amp;") ="</f>
        <v>-5 · (-6) =</v>
      </c>
      <c r="C67">
        <f t="shared" ca="1" si="6"/>
        <v>30</v>
      </c>
      <c r="F67">
        <f ca="1">-ROUND(RAND()*$F$1+1.5,0)</f>
        <v>-5</v>
      </c>
      <c r="G67">
        <f ca="1">-ROUND(RAND()*$G$1+1.5,0)</f>
        <v>-6</v>
      </c>
      <c r="M67" s="2"/>
    </row>
    <row r="68" spans="1:13" ht="15" x14ac:dyDescent="0.25">
      <c r="A68">
        <f t="shared" ca="1" si="7"/>
        <v>15</v>
      </c>
      <c r="B68" t="str">
        <f ca="1">F68&amp;" · ("&amp;G68&amp;") ="</f>
        <v>4 · (-6) =</v>
      </c>
      <c r="C68">
        <f t="shared" ca="1" si="6"/>
        <v>-24</v>
      </c>
      <c r="F68">
        <f ca="1">ROUND(RAND()*$F$1+1.5,0)</f>
        <v>4</v>
      </c>
      <c r="G68">
        <f ca="1">-ROUND(RAND()*$G$1+1.5,0)</f>
        <v>-6</v>
      </c>
      <c r="M68" s="2"/>
    </row>
    <row r="69" spans="1:13" ht="15" x14ac:dyDescent="0.25">
      <c r="A69">
        <f t="shared" ca="1" si="7"/>
        <v>3</v>
      </c>
      <c r="B69" t="str">
        <f ca="1">F69&amp;" · "&amp;G69&amp;" ="</f>
        <v>3 · 6 =</v>
      </c>
      <c r="C69">
        <f t="shared" ca="1" si="6"/>
        <v>18</v>
      </c>
      <c r="F69">
        <f ca="1">ROUND(RAND()*$F$1+1.5,0)</f>
        <v>3</v>
      </c>
      <c r="G69">
        <f ca="1">ROUND(RAND()*$G$1+1.5,0)</f>
        <v>6</v>
      </c>
      <c r="M69" s="2"/>
    </row>
    <row r="70" spans="1:13" ht="15" x14ac:dyDescent="0.25">
      <c r="A70">
        <f t="shared" ca="1" si="7"/>
        <v>8</v>
      </c>
      <c r="B70" t="str">
        <f ca="1">F70&amp;" · "&amp;G70&amp;" ="</f>
        <v>-3 · 2 =</v>
      </c>
      <c r="C70">
        <f t="shared" ca="1" si="6"/>
        <v>-6</v>
      </c>
      <c r="F70">
        <f ca="1">-ROUND(RAND()*$F$1+1.5,0)</f>
        <v>-3</v>
      </c>
      <c r="G70">
        <f ca="1">ROUND(RAND()*$G$1+1.5,0)</f>
        <v>2</v>
      </c>
      <c r="M70" s="2"/>
    </row>
    <row r="71" spans="1:13" ht="15" x14ac:dyDescent="0.25">
      <c r="A71">
        <f t="shared" ca="1" si="7"/>
        <v>13</v>
      </c>
      <c r="B71" t="str">
        <f ca="1">F71&amp;" · ("&amp;G71&amp;") ="</f>
        <v>-4 · (-4) =</v>
      </c>
      <c r="C71">
        <f t="shared" ca="1" si="6"/>
        <v>16</v>
      </c>
      <c r="F71">
        <f ca="1">-ROUND(RAND()*$F$1+1.5,0)</f>
        <v>-4</v>
      </c>
      <c r="G71">
        <f ca="1">-ROUND(RAND()*$G$1+1.5,0)</f>
        <v>-4</v>
      </c>
      <c r="M71" s="2"/>
    </row>
    <row r="72" spans="1:13" ht="15" x14ac:dyDescent="0.25">
      <c r="A72">
        <f t="shared" ca="1" si="7"/>
        <v>1</v>
      </c>
      <c r="B72" t="str">
        <f ca="1">F72&amp;" · ("&amp;G72&amp;") ="</f>
        <v>5 · (-5) =</v>
      </c>
      <c r="C72">
        <f t="shared" ca="1" si="6"/>
        <v>-25</v>
      </c>
      <c r="F72">
        <f ca="1">ROUND(RAND()*$F$1+1.5,0)</f>
        <v>5</v>
      </c>
      <c r="G72">
        <f ca="1">-ROUND(RAND()*$G$1+1.5,0)</f>
        <v>-5</v>
      </c>
      <c r="M72" s="2"/>
    </row>
    <row r="73" spans="1:13" ht="15" x14ac:dyDescent="0.25">
      <c r="A73">
        <f t="shared" ca="1" si="7"/>
        <v>6</v>
      </c>
      <c r="B73" t="str">
        <f ca="1">F73&amp;" · "&amp;G73&amp;" ="</f>
        <v>5 · 3 =</v>
      </c>
      <c r="C73">
        <f t="shared" ca="1" si="6"/>
        <v>15</v>
      </c>
      <c r="F73">
        <f ca="1">ROUND(RAND()*$F$1+1.5,0)</f>
        <v>5</v>
      </c>
      <c r="G73">
        <f ca="1">ROUND(RAND()*$G$1+1.5,0)</f>
        <v>3</v>
      </c>
      <c r="M73" s="2"/>
    </row>
    <row r="74" spans="1:13" ht="15" x14ac:dyDescent="0.25">
      <c r="A74">
        <f t="shared" ca="1" si="7"/>
        <v>11</v>
      </c>
      <c r="B74" t="str">
        <f ca="1">F74&amp;" · "&amp;G74&amp;" ="</f>
        <v>-3 · 4 =</v>
      </c>
      <c r="C74">
        <f t="shared" ca="1" si="6"/>
        <v>-12</v>
      </c>
      <c r="F74">
        <f ca="1">-ROUND(RAND()*$F$1+1.5,0)</f>
        <v>-3</v>
      </c>
      <c r="G74">
        <f ca="1">ROUND(RAND()*$G$1+1.5,0)</f>
        <v>4</v>
      </c>
      <c r="M74" s="2"/>
    </row>
    <row r="75" spans="1:13" ht="15" x14ac:dyDescent="0.25">
      <c r="A75">
        <f t="shared" ca="1" si="7"/>
        <v>16</v>
      </c>
      <c r="B75" t="str">
        <f ca="1">F75&amp;" · ("&amp;G75&amp;") ="</f>
        <v>-5 · (-5) =</v>
      </c>
      <c r="C75">
        <f t="shared" ca="1" si="6"/>
        <v>25</v>
      </c>
      <c r="F75">
        <f ca="1">-ROUND(RAND()*$F$1+1.5,0)</f>
        <v>-5</v>
      </c>
      <c r="G75">
        <f ca="1">-ROUND(RAND()*$G$1+1.5,0)</f>
        <v>-5</v>
      </c>
      <c r="M75" s="2"/>
    </row>
    <row r="76" spans="1:13" ht="15" x14ac:dyDescent="0.25">
      <c r="A76">
        <f t="shared" ca="1" si="7"/>
        <v>4</v>
      </c>
      <c r="B76" t="str">
        <f ca="1">F76&amp;" · ("&amp;G76&amp;") ="</f>
        <v>3 · (-5) =</v>
      </c>
      <c r="C76">
        <f t="shared" ca="1" si="6"/>
        <v>-15</v>
      </c>
      <c r="F76">
        <f ca="1">ROUND(RAND()*$F$1+1.5,0)</f>
        <v>3</v>
      </c>
      <c r="G76">
        <f ca="1">-ROUND(RAND()*$G$1+1.5,0)</f>
        <v>-5</v>
      </c>
      <c r="M76" s="2"/>
    </row>
    <row r="77" spans="1:13" ht="15" x14ac:dyDescent="0.25">
      <c r="A77">
        <f t="shared" ca="1" si="7"/>
        <v>9</v>
      </c>
      <c r="B77" t="str">
        <f ca="1">F77&amp;" · "&amp;G77&amp;" ="</f>
        <v>7 · 5 =</v>
      </c>
      <c r="C77">
        <f t="shared" ca="1" si="6"/>
        <v>35</v>
      </c>
      <c r="F77">
        <f ca="1">ROUND(RAND()*$F$1+1.5,0)</f>
        <v>7</v>
      </c>
      <c r="G77">
        <f ca="1">ROUND(RAND()*$G$1+1.5,0)</f>
        <v>5</v>
      </c>
      <c r="M77" s="2"/>
    </row>
    <row r="78" spans="1:13" ht="15" x14ac:dyDescent="0.25">
      <c r="A78">
        <f t="shared" ca="1" si="7"/>
        <v>14</v>
      </c>
      <c r="B78" t="str">
        <f ca="1">F78&amp;" · "&amp;G78&amp;" ="</f>
        <v>-6 · 7 =</v>
      </c>
      <c r="C78">
        <f t="shared" ca="1" si="6"/>
        <v>-42</v>
      </c>
      <c r="F78">
        <f ca="1">-ROUND(RAND()*$F$1+1.5,0)</f>
        <v>-6</v>
      </c>
      <c r="G78">
        <f ca="1">ROUND(RAND()*$G$1+1.5,0)</f>
        <v>7</v>
      </c>
      <c r="M78" s="2"/>
    </row>
    <row r="79" spans="1:13" ht="15" x14ac:dyDescent="0.25">
      <c r="A79">
        <f t="shared" ca="1" si="7"/>
        <v>2</v>
      </c>
      <c r="B79" t="str">
        <f ca="1">F79&amp;" · ("&amp;G79&amp;") ="</f>
        <v>-3 · (-3) =</v>
      </c>
      <c r="C79">
        <f t="shared" ca="1" si="6"/>
        <v>9</v>
      </c>
      <c r="F79">
        <f ca="1">-ROUND(RAND()*$F$1+1.5,0)</f>
        <v>-3</v>
      </c>
      <c r="G79">
        <f ca="1">-ROUND(RAND()*$G$1+1.5,0)</f>
        <v>-3</v>
      </c>
      <c r="M79" s="2"/>
    </row>
    <row r="80" spans="1:13" ht="15" x14ac:dyDescent="0.25">
      <c r="A80">
        <f t="shared" ca="1" si="7"/>
        <v>7</v>
      </c>
      <c r="B80" t="str">
        <f ca="1">F80&amp;" · ("&amp;G80&amp;") ="</f>
        <v>3 · (-6) =</v>
      </c>
      <c r="C80">
        <f t="shared" ca="1" si="6"/>
        <v>-18</v>
      </c>
      <c r="F80">
        <f ca="1">ROUND(RAND()*$F$1+1.5,0)</f>
        <v>3</v>
      </c>
      <c r="G80">
        <f ca="1">-ROUND(RAND()*$G$1+1.5,0)</f>
        <v>-6</v>
      </c>
      <c r="M80" s="2"/>
    </row>
    <row r="81" spans="1:13" ht="15" x14ac:dyDescent="0.25">
      <c r="M81" s="2"/>
    </row>
    <row r="82" spans="1:13" x14ac:dyDescent="0.25">
      <c r="D82" s="5"/>
    </row>
    <row r="83" spans="1:13" ht="15" x14ac:dyDescent="0.25">
      <c r="B83" s="1"/>
      <c r="C83" s="1"/>
    </row>
    <row r="84" spans="1:13" x14ac:dyDescent="0.25">
      <c r="A84">
        <v>31</v>
      </c>
      <c r="B84" t="s">
        <v>0</v>
      </c>
      <c r="F84">
        <v>6</v>
      </c>
      <c r="G84">
        <v>6</v>
      </c>
      <c r="I84" t="str">
        <f>"= "&amp;C84&amp;"€ + "&amp;ROUND(C84*D84/100,2)&amp;"€ = "&amp;F84&amp;"€"</f>
        <v>= € + 0€ = 6€</v>
      </c>
    </row>
    <row r="85" spans="1:13" x14ac:dyDescent="0.25">
      <c r="A85">
        <f ca="1">ROUND(RAND()*$F$1+1.5,0)</f>
        <v>2</v>
      </c>
      <c r="E85" t="s">
        <v>1</v>
      </c>
      <c r="I85" t="str">
        <f>"= "&amp;C85&amp;"€ - "&amp;ROUND(C85*D85/100,2)&amp;"€ = "&amp;F85&amp;"€"</f>
        <v>= € - 0€ = €</v>
      </c>
    </row>
    <row r="86" spans="1:13" x14ac:dyDescent="0.25">
      <c r="F86" t="s">
        <v>2</v>
      </c>
      <c r="G86" t="s">
        <v>2</v>
      </c>
      <c r="H86" t="s">
        <v>2</v>
      </c>
      <c r="I86" t="str">
        <f>"= "&amp;C86&amp;"€ + "&amp;ROUND(C86*D86/100,2)&amp;"€ = "&amp;F86&amp;"€"</f>
        <v>= € + 0€ = Zufallszahl€</v>
      </c>
    </row>
    <row r="87" spans="1:13" x14ac:dyDescent="0.25">
      <c r="A87">
        <v>1</v>
      </c>
      <c r="B87" t="str">
        <f ca="1">F87&amp;" · ("&amp;G87&amp;") · "&amp;H87&amp;" ="</f>
        <v>5 · (-6) · 3 =</v>
      </c>
      <c r="C87">
        <f ca="1">F87*G87*H87</f>
        <v>-90</v>
      </c>
      <c r="F87">
        <f ca="1">ROUND(RAND()*$F$1+1.5,0)</f>
        <v>5</v>
      </c>
      <c r="G87">
        <f ca="1">-ROUND(RAND()*$G$1+1.5,0)</f>
        <v>-6</v>
      </c>
      <c r="H87">
        <f ca="1">ROUND(RAND()*$G$1+1.5,0)</f>
        <v>3</v>
      </c>
      <c r="I87" t="str">
        <f ca="1">"= "&amp;C87&amp;"€ - "&amp;ROUND(C87*D87/100,2)&amp;"€ = "&amp;F87&amp;"€"</f>
        <v>= -90€ - 0€ = 5€</v>
      </c>
    </row>
    <row r="88" spans="1:13" x14ac:dyDescent="0.25">
      <c r="A88">
        <f ca="1">MOD(A87+$A$25,$A$24)</f>
        <v>5</v>
      </c>
      <c r="B88" t="str">
        <f ca="1">F88&amp;" · "&amp;G88&amp;" · "&amp;H88&amp;" ="</f>
        <v>-4 · 3 · 7 =</v>
      </c>
      <c r="C88">
        <f t="shared" ref="C88:C118" ca="1" si="8">F88*G88*H88</f>
        <v>-84</v>
      </c>
      <c r="F88">
        <f ca="1">-ROUND(RAND()*$F$1+1.5,0)</f>
        <v>-4</v>
      </c>
      <c r="G88">
        <f ca="1">ROUND(RAND()*$G$1+1.5,0)</f>
        <v>3</v>
      </c>
      <c r="H88">
        <f t="shared" ref="H88:H94" ca="1" si="9">ROUND(RAND()*$G$1+1.5,0)</f>
        <v>7</v>
      </c>
      <c r="I88" t="str">
        <f ca="1">"= "&amp;C88&amp;"€ + "&amp;ROUND(C88*D88/100,2)&amp;"€ = "&amp;F88&amp;"€"</f>
        <v>= -84€ + 0€ = -4€</v>
      </c>
    </row>
    <row r="89" spans="1:13" x14ac:dyDescent="0.25">
      <c r="A89">
        <f t="shared" ref="A89:A118" ca="1" si="10">MOD(A88+$A$25,$A$24)</f>
        <v>9</v>
      </c>
      <c r="B89" t="str">
        <f ca="1">F89&amp;" · "&amp;G89&amp;" · "&amp;H89&amp;" ="</f>
        <v>-7 · 6 · 5 =</v>
      </c>
      <c r="C89">
        <f t="shared" ca="1" si="8"/>
        <v>-210</v>
      </c>
      <c r="F89">
        <f ca="1">-ROUND(RAND()*$F$1+1.5,0)</f>
        <v>-7</v>
      </c>
      <c r="G89">
        <f ca="1">ROUND(RAND()*$G$1+1.5,0)</f>
        <v>6</v>
      </c>
      <c r="H89">
        <f t="shared" ca="1" si="9"/>
        <v>5</v>
      </c>
      <c r="I89" t="str">
        <f ca="1">"= "&amp;C89&amp;"€ - "&amp;ROUND(C89*D89/100,2)&amp;"€ = "&amp;F89&amp;"€"</f>
        <v>= -210€ - 0€ = -7€</v>
      </c>
    </row>
    <row r="90" spans="1:13" x14ac:dyDescent="0.25">
      <c r="A90">
        <f t="shared" ca="1" si="10"/>
        <v>13</v>
      </c>
      <c r="B90" t="str">
        <f ca="1">F90&amp;" · ("&amp;G90&amp;") · "&amp;H90&amp;" ="</f>
        <v>-3 · (-7) · 6 =</v>
      </c>
      <c r="C90">
        <f t="shared" ca="1" si="8"/>
        <v>126</v>
      </c>
      <c r="F90">
        <f ca="1">-ROUND(RAND()*$F$1+1.5,0)</f>
        <v>-3</v>
      </c>
      <c r="G90">
        <f ca="1">-ROUND(RAND()*$G$1+1.5,0)</f>
        <v>-7</v>
      </c>
      <c r="H90">
        <f t="shared" ca="1" si="9"/>
        <v>6</v>
      </c>
      <c r="I90" t="str">
        <f ca="1">"= "&amp;C90&amp;"€ + "&amp;ROUND(C90*D90/100,2)&amp;"€ = "&amp;F90&amp;"€"</f>
        <v>= 126€ + 0€ = -3€</v>
      </c>
    </row>
    <row r="91" spans="1:13" x14ac:dyDescent="0.25">
      <c r="A91">
        <f t="shared" ca="1" si="10"/>
        <v>17</v>
      </c>
      <c r="B91" t="str">
        <f ca="1">F91&amp;" · ("&amp;G91&amp;") · "&amp;H91&amp;" ="</f>
        <v>6 · (-4) · 7 =</v>
      </c>
      <c r="C91">
        <f t="shared" ca="1" si="8"/>
        <v>-168</v>
      </c>
      <c r="F91">
        <f ca="1">ROUND(RAND()*$F$1+1.5,0)</f>
        <v>6</v>
      </c>
      <c r="G91">
        <f ca="1">-ROUND(RAND()*$G$1+1.5,0)</f>
        <v>-4</v>
      </c>
      <c r="H91">
        <f t="shared" ca="1" si="9"/>
        <v>7</v>
      </c>
      <c r="I91" t="str">
        <f ca="1">"= "&amp;C91&amp;"€ - "&amp;ROUND(C91*D91/100,2)&amp;"€ = "&amp;F91&amp;"€"</f>
        <v>= -168€ - 0€ = 6€</v>
      </c>
    </row>
    <row r="92" spans="1:13" x14ac:dyDescent="0.25">
      <c r="A92">
        <f t="shared" ca="1" si="10"/>
        <v>21</v>
      </c>
      <c r="B92" t="str">
        <f ca="1">F92&amp;" · "&amp;G92&amp;" · "&amp;H92&amp;" ="</f>
        <v>4 · 2 · 7 =</v>
      </c>
      <c r="C92">
        <f t="shared" ca="1" si="8"/>
        <v>56</v>
      </c>
      <c r="F92">
        <f ca="1">ROUND(RAND()*$F$1+1.5,0)</f>
        <v>4</v>
      </c>
      <c r="G92">
        <f ca="1">ROUND(RAND()*$G$1+1.5,0)</f>
        <v>2</v>
      </c>
      <c r="H92">
        <f t="shared" ca="1" si="9"/>
        <v>7</v>
      </c>
      <c r="I92" t="str">
        <f ca="1">"= "&amp;C92&amp;"€ + "&amp;ROUND(C92*D92/100,2)&amp;"€ = "&amp;F92&amp;"€"</f>
        <v>= 56€ + 0€ = 4€</v>
      </c>
    </row>
    <row r="93" spans="1:13" x14ac:dyDescent="0.25">
      <c r="A93">
        <f t="shared" ca="1" si="10"/>
        <v>25</v>
      </c>
      <c r="B93" t="str">
        <f ca="1">F93&amp;" · "&amp;G93&amp;" · "&amp;H93&amp;" ="</f>
        <v>-6 · 4 · 2 =</v>
      </c>
      <c r="C93">
        <f t="shared" ca="1" si="8"/>
        <v>-48</v>
      </c>
      <c r="F93">
        <f ca="1">-ROUND(RAND()*$F$1+1.5,0)</f>
        <v>-6</v>
      </c>
      <c r="G93">
        <f ca="1">ROUND(RAND()*$G$1+1.5,0)</f>
        <v>4</v>
      </c>
      <c r="H93">
        <f t="shared" ca="1" si="9"/>
        <v>2</v>
      </c>
    </row>
    <row r="94" spans="1:13" x14ac:dyDescent="0.25">
      <c r="A94">
        <f t="shared" ca="1" si="10"/>
        <v>29</v>
      </c>
      <c r="B94" t="str">
        <f ca="1">F94&amp;" · ("&amp;G94&amp;") · "&amp;H94&amp;" ="</f>
        <v>-4 · (-6) · 4 =</v>
      </c>
      <c r="C94">
        <f t="shared" ca="1" si="8"/>
        <v>96</v>
      </c>
      <c r="F94">
        <f ca="1">-ROUND(RAND()*$F$1+1.5,0)</f>
        <v>-4</v>
      </c>
      <c r="G94">
        <f ca="1">-ROUND(RAND()*$G$1+1.5,0)</f>
        <v>-6</v>
      </c>
      <c r="H94">
        <f t="shared" ca="1" si="9"/>
        <v>4</v>
      </c>
    </row>
    <row r="95" spans="1:13" x14ac:dyDescent="0.25">
      <c r="A95">
        <f t="shared" ca="1" si="10"/>
        <v>2</v>
      </c>
      <c r="B95" t="str">
        <f ca="1">F95&amp;" · ("&amp;G95&amp;") · ("&amp;H95&amp;") ="</f>
        <v>2 · (-2) · (-6) =</v>
      </c>
      <c r="C95">
        <f t="shared" ca="1" si="8"/>
        <v>24</v>
      </c>
      <c r="F95">
        <f ca="1">ROUND(RAND()*$F$1+1.5,0)</f>
        <v>2</v>
      </c>
      <c r="G95">
        <f ca="1">-ROUND(RAND()*$G$1+1.5,0)</f>
        <v>-2</v>
      </c>
      <c r="H95">
        <f ca="1">-ROUND(RAND()*$G$1+1.5,0)</f>
        <v>-6</v>
      </c>
    </row>
    <row r="96" spans="1:13" x14ac:dyDescent="0.25">
      <c r="A96">
        <f t="shared" ca="1" si="10"/>
        <v>6</v>
      </c>
      <c r="B96" t="str">
        <f ca="1">F96&amp;" · "&amp;G96&amp;" · ("&amp;H96&amp;") ="</f>
        <v>6 · 4 · (-7) =</v>
      </c>
      <c r="C96">
        <f t="shared" ca="1" si="8"/>
        <v>-168</v>
      </c>
      <c r="F96">
        <f ca="1">ROUND(RAND()*$F$1+1.5,0)</f>
        <v>6</v>
      </c>
      <c r="G96">
        <f ca="1">ROUND(RAND()*$G$1+1.5,0)</f>
        <v>4</v>
      </c>
      <c r="H96">
        <f t="shared" ref="H96:H102" ca="1" si="11">-ROUND(RAND()*$G$1+1.5,0)</f>
        <v>-7</v>
      </c>
    </row>
    <row r="97" spans="1:8" x14ac:dyDescent="0.25">
      <c r="A97">
        <f t="shared" ca="1" si="10"/>
        <v>10</v>
      </c>
      <c r="B97" t="str">
        <f ca="1">F97&amp;" · "&amp;G97&amp;" · ("&amp;H97&amp;") ="</f>
        <v>-4 · 6 · (-2) =</v>
      </c>
      <c r="C97">
        <f t="shared" ca="1" si="8"/>
        <v>48</v>
      </c>
      <c r="F97">
        <f ca="1">-ROUND(RAND()*$F$1+1.5,0)</f>
        <v>-4</v>
      </c>
      <c r="G97">
        <f ca="1">ROUND(RAND()*$G$1+1.5,0)</f>
        <v>6</v>
      </c>
      <c r="H97">
        <f t="shared" ca="1" si="11"/>
        <v>-2</v>
      </c>
    </row>
    <row r="98" spans="1:8" x14ac:dyDescent="0.25">
      <c r="A98">
        <f t="shared" ca="1" si="10"/>
        <v>14</v>
      </c>
      <c r="B98" t="str">
        <f ca="1">F98&amp;" · ("&amp;G98&amp;") · ("&amp;H98&amp;") ="</f>
        <v>-5 · (-7) · (-5) =</v>
      </c>
      <c r="C98">
        <f t="shared" ca="1" si="8"/>
        <v>-175</v>
      </c>
      <c r="F98">
        <f ca="1">-ROUND(RAND()*$F$1+1.5,0)</f>
        <v>-5</v>
      </c>
      <c r="G98">
        <f ca="1">-ROUND(RAND()*$G$1+1.5,0)</f>
        <v>-7</v>
      </c>
      <c r="H98">
        <f t="shared" ca="1" si="11"/>
        <v>-5</v>
      </c>
    </row>
    <row r="99" spans="1:8" x14ac:dyDescent="0.25">
      <c r="A99">
        <f t="shared" ca="1" si="10"/>
        <v>18</v>
      </c>
      <c r="B99" t="str">
        <f ca="1">F99&amp;" · ("&amp;G99&amp;") · ("&amp;H99&amp;") ="</f>
        <v>7 · (-6) · (-7) =</v>
      </c>
      <c r="C99">
        <f t="shared" ca="1" si="8"/>
        <v>294</v>
      </c>
      <c r="F99">
        <f ca="1">ROUND(RAND()*$F$1+1.5,0)</f>
        <v>7</v>
      </c>
      <c r="G99">
        <f ca="1">-ROUND(RAND()*$G$1+1.5,0)</f>
        <v>-6</v>
      </c>
      <c r="H99">
        <f t="shared" ca="1" si="11"/>
        <v>-7</v>
      </c>
    </row>
    <row r="100" spans="1:8" x14ac:dyDescent="0.25">
      <c r="A100">
        <f t="shared" ca="1" si="10"/>
        <v>22</v>
      </c>
      <c r="B100" t="str">
        <f ca="1">F100&amp;" · "&amp;G100&amp;" · ("&amp;H100&amp;") ="</f>
        <v>3 · 2 · (-2) =</v>
      </c>
      <c r="C100">
        <f t="shared" ca="1" si="8"/>
        <v>-12</v>
      </c>
      <c r="F100">
        <f ca="1">ROUND(RAND()*$F$1+1.5,0)</f>
        <v>3</v>
      </c>
      <c r="G100">
        <f ca="1">ROUND(RAND()*$G$1+1.5,0)</f>
        <v>2</v>
      </c>
      <c r="H100">
        <f t="shared" ca="1" si="11"/>
        <v>-2</v>
      </c>
    </row>
    <row r="101" spans="1:8" x14ac:dyDescent="0.25">
      <c r="A101">
        <f t="shared" ca="1" si="10"/>
        <v>26</v>
      </c>
      <c r="B101" t="str">
        <f ca="1">F101&amp;" · "&amp;G101&amp;" · ("&amp;H101&amp;") ="</f>
        <v>-4 · 2 · (-6) =</v>
      </c>
      <c r="C101">
        <f t="shared" ca="1" si="8"/>
        <v>48</v>
      </c>
      <c r="F101">
        <f ca="1">-ROUND(RAND()*$F$1+1.5,0)</f>
        <v>-4</v>
      </c>
      <c r="G101">
        <f ca="1">ROUND(RAND()*$G$1+1.5,0)</f>
        <v>2</v>
      </c>
      <c r="H101">
        <f t="shared" ca="1" si="11"/>
        <v>-6</v>
      </c>
    </row>
    <row r="102" spans="1:8" x14ac:dyDescent="0.25">
      <c r="A102">
        <f t="shared" ca="1" si="10"/>
        <v>30</v>
      </c>
      <c r="B102" t="str">
        <f ca="1">F102&amp;" · ("&amp;G102&amp;") · ("&amp;H102&amp;") ="</f>
        <v>-4 · (-7) · (-6) =</v>
      </c>
      <c r="C102">
        <f t="shared" ca="1" si="8"/>
        <v>-168</v>
      </c>
      <c r="F102">
        <f ca="1">-ROUND(RAND()*$F$1+1.5,0)</f>
        <v>-4</v>
      </c>
      <c r="G102">
        <f ca="1">-ROUND(RAND()*$G$1+1.5,0)</f>
        <v>-7</v>
      </c>
      <c r="H102">
        <f t="shared" ca="1" si="11"/>
        <v>-6</v>
      </c>
    </row>
    <row r="103" spans="1:8" x14ac:dyDescent="0.25">
      <c r="A103">
        <f t="shared" ca="1" si="10"/>
        <v>3</v>
      </c>
      <c r="B103" t="str">
        <f ca="1">F103&amp;" · ("&amp;G103&amp;") · "&amp;H103&amp;" ="</f>
        <v>2 · (-6) · 7 =</v>
      </c>
      <c r="C103">
        <f t="shared" ca="1" si="8"/>
        <v>-84</v>
      </c>
      <c r="F103">
        <f ca="1">ROUND(RAND()*$F$1+1.5,0)</f>
        <v>2</v>
      </c>
      <c r="G103">
        <f ca="1">-ROUND(RAND()*$G$1+1.5,0)</f>
        <v>-6</v>
      </c>
      <c r="H103">
        <f ca="1">ROUND(RAND()*$G$1+1.5,0)</f>
        <v>7</v>
      </c>
    </row>
    <row r="104" spans="1:8" x14ac:dyDescent="0.25">
      <c r="A104">
        <f t="shared" ca="1" si="10"/>
        <v>7</v>
      </c>
      <c r="B104" t="str">
        <f ca="1">F104&amp;" · "&amp;G104&amp;" · "&amp;H104&amp;" ="</f>
        <v>2 · 3 · 3 =</v>
      </c>
      <c r="C104">
        <f t="shared" ca="1" si="8"/>
        <v>18</v>
      </c>
      <c r="F104">
        <f ca="1">ROUND(RAND()*$F$1+1.5,0)</f>
        <v>2</v>
      </c>
      <c r="G104">
        <f ca="1">ROUND(RAND()*$G$1+1.5,0)</f>
        <v>3</v>
      </c>
      <c r="H104">
        <f t="shared" ref="H104:H110" ca="1" si="12">ROUND(RAND()*$G$1+1.5,0)</f>
        <v>3</v>
      </c>
    </row>
    <row r="105" spans="1:8" x14ac:dyDescent="0.25">
      <c r="A105">
        <f t="shared" ca="1" si="10"/>
        <v>11</v>
      </c>
      <c r="B105" t="str">
        <f ca="1">F105&amp;" · "&amp;G105&amp;" · "&amp;H105&amp;" ="</f>
        <v>-4 · 3 · 4 =</v>
      </c>
      <c r="C105">
        <f t="shared" ca="1" si="8"/>
        <v>-48</v>
      </c>
      <c r="F105">
        <f ca="1">-ROUND(RAND()*$F$1+1.5,0)</f>
        <v>-4</v>
      </c>
      <c r="G105">
        <f ca="1">ROUND(RAND()*$G$1+1.5,0)</f>
        <v>3</v>
      </c>
      <c r="H105">
        <f t="shared" ca="1" si="12"/>
        <v>4</v>
      </c>
    </row>
    <row r="106" spans="1:8" x14ac:dyDescent="0.25">
      <c r="A106">
        <f t="shared" ca="1" si="10"/>
        <v>15</v>
      </c>
      <c r="B106" t="str">
        <f ca="1">F106&amp;" · ("&amp;G106&amp;") · "&amp;H106&amp;" ="</f>
        <v>-2 · (-7) · 7 =</v>
      </c>
      <c r="C106">
        <f t="shared" ca="1" si="8"/>
        <v>98</v>
      </c>
      <c r="F106">
        <f ca="1">-ROUND(RAND()*$F$1+1.5,0)</f>
        <v>-2</v>
      </c>
      <c r="G106">
        <f ca="1">-ROUND(RAND()*$G$1+1.5,0)</f>
        <v>-7</v>
      </c>
      <c r="H106">
        <f t="shared" ca="1" si="12"/>
        <v>7</v>
      </c>
    </row>
    <row r="107" spans="1:8" x14ac:dyDescent="0.25">
      <c r="A107">
        <f t="shared" ca="1" si="10"/>
        <v>19</v>
      </c>
      <c r="B107" t="str">
        <f ca="1">F107&amp;" · ("&amp;G107&amp;") · "&amp;H107&amp;" ="</f>
        <v>3 · (-2) · 2 =</v>
      </c>
      <c r="C107">
        <f t="shared" ca="1" si="8"/>
        <v>-12</v>
      </c>
      <c r="F107">
        <f ca="1">ROUND(RAND()*$F$1+1.5,0)</f>
        <v>3</v>
      </c>
      <c r="G107">
        <f ca="1">-ROUND(RAND()*$G$1+1.5,0)</f>
        <v>-2</v>
      </c>
      <c r="H107">
        <f t="shared" ca="1" si="12"/>
        <v>2</v>
      </c>
    </row>
    <row r="108" spans="1:8" x14ac:dyDescent="0.25">
      <c r="A108">
        <f t="shared" ca="1" si="10"/>
        <v>23</v>
      </c>
      <c r="B108" t="str">
        <f ca="1">F108&amp;" · "&amp;G108&amp;" · "&amp;H108&amp;" ="</f>
        <v>3 · 6 · 4 =</v>
      </c>
      <c r="C108">
        <f t="shared" ca="1" si="8"/>
        <v>72</v>
      </c>
      <c r="F108">
        <f ca="1">ROUND(RAND()*$F$1+1.5,0)</f>
        <v>3</v>
      </c>
      <c r="G108">
        <f ca="1">ROUND(RAND()*$G$1+1.5,0)</f>
        <v>6</v>
      </c>
      <c r="H108">
        <f t="shared" ca="1" si="12"/>
        <v>4</v>
      </c>
    </row>
    <row r="109" spans="1:8" x14ac:dyDescent="0.25">
      <c r="A109">
        <f t="shared" ca="1" si="10"/>
        <v>27</v>
      </c>
      <c r="B109" t="str">
        <f ca="1">F109&amp;" · "&amp;G109&amp;" · "&amp;H109&amp;" ="</f>
        <v>-6 · 6 · 2 =</v>
      </c>
      <c r="C109">
        <f t="shared" ca="1" si="8"/>
        <v>-72</v>
      </c>
      <c r="F109">
        <f ca="1">-ROUND(RAND()*$F$1+1.5,0)</f>
        <v>-6</v>
      </c>
      <c r="G109">
        <f ca="1">ROUND(RAND()*$G$1+1.5,0)</f>
        <v>6</v>
      </c>
      <c r="H109">
        <f t="shared" ca="1" si="12"/>
        <v>2</v>
      </c>
    </row>
    <row r="110" spans="1:8" x14ac:dyDescent="0.25">
      <c r="A110">
        <f t="shared" ca="1" si="10"/>
        <v>0</v>
      </c>
      <c r="B110" t="str">
        <f ca="1">F110&amp;" · ("&amp;G110&amp;") · "&amp;H110&amp;" ="</f>
        <v>-2 · (-2) · 5 =</v>
      </c>
      <c r="C110">
        <f t="shared" ca="1" si="8"/>
        <v>20</v>
      </c>
      <c r="F110">
        <f ca="1">-ROUND(RAND()*$F$1+1.5,0)</f>
        <v>-2</v>
      </c>
      <c r="G110">
        <f ca="1">-ROUND(RAND()*$G$1+1.5,0)</f>
        <v>-2</v>
      </c>
      <c r="H110">
        <f t="shared" ca="1" si="12"/>
        <v>5</v>
      </c>
    </row>
    <row r="111" spans="1:8" x14ac:dyDescent="0.25">
      <c r="A111">
        <f t="shared" ca="1" si="10"/>
        <v>4</v>
      </c>
      <c r="B111" t="str">
        <f ca="1">F111&amp;" · ("&amp;G111&amp;") · ("&amp;H111&amp;") ="</f>
        <v>7 · (-2) · (-7) =</v>
      </c>
      <c r="C111">
        <f t="shared" ca="1" si="8"/>
        <v>98</v>
      </c>
      <c r="F111">
        <f ca="1">ROUND(RAND()*$F$1+1.5,0)</f>
        <v>7</v>
      </c>
      <c r="G111">
        <f ca="1">-ROUND(RAND()*$G$1+1.5,0)</f>
        <v>-2</v>
      </c>
      <c r="H111">
        <f ca="1">-ROUND(RAND()*$G$1+1.5,0)</f>
        <v>-7</v>
      </c>
    </row>
    <row r="112" spans="1:8" x14ac:dyDescent="0.25">
      <c r="A112">
        <f t="shared" ca="1" si="10"/>
        <v>8</v>
      </c>
      <c r="B112" t="str">
        <f ca="1">F112&amp;" · "&amp;G112&amp;" · ("&amp;H112&amp;") ="</f>
        <v>7 · 3 · (-6) =</v>
      </c>
      <c r="C112">
        <f t="shared" ca="1" si="8"/>
        <v>-126</v>
      </c>
      <c r="F112">
        <f ca="1">ROUND(RAND()*$F$1+1.5,0)</f>
        <v>7</v>
      </c>
      <c r="G112">
        <f ca="1">ROUND(RAND()*$G$1+1.5,0)</f>
        <v>3</v>
      </c>
      <c r="H112">
        <f t="shared" ref="H112:H118" ca="1" si="13">-ROUND(RAND()*$G$1+1.5,0)</f>
        <v>-6</v>
      </c>
    </row>
    <row r="113" spans="1:8" x14ac:dyDescent="0.25">
      <c r="A113">
        <f t="shared" ca="1" si="10"/>
        <v>12</v>
      </c>
      <c r="B113" t="str">
        <f ca="1">F113&amp;" · "&amp;G113&amp;" · ("&amp;H113&amp;") ="</f>
        <v>-7 · 6 · (-7) =</v>
      </c>
      <c r="C113">
        <f t="shared" ca="1" si="8"/>
        <v>294</v>
      </c>
      <c r="F113">
        <f ca="1">-ROUND(RAND()*$F$1+1.5,0)</f>
        <v>-7</v>
      </c>
      <c r="G113">
        <f ca="1">ROUND(RAND()*$G$1+1.5,0)</f>
        <v>6</v>
      </c>
      <c r="H113">
        <f t="shared" ca="1" si="13"/>
        <v>-7</v>
      </c>
    </row>
    <row r="114" spans="1:8" x14ac:dyDescent="0.25">
      <c r="A114">
        <f t="shared" ca="1" si="10"/>
        <v>16</v>
      </c>
      <c r="B114" t="str">
        <f ca="1">F114&amp;" · ("&amp;G114&amp;") · ("&amp;H114&amp;") ="</f>
        <v>-6 · (-7) · (-4) =</v>
      </c>
      <c r="C114">
        <f t="shared" ca="1" si="8"/>
        <v>-168</v>
      </c>
      <c r="F114">
        <f ca="1">-ROUND(RAND()*$F$1+1.5,0)</f>
        <v>-6</v>
      </c>
      <c r="G114">
        <f ca="1">-ROUND(RAND()*$G$1+1.5,0)</f>
        <v>-7</v>
      </c>
      <c r="H114">
        <f t="shared" ca="1" si="13"/>
        <v>-4</v>
      </c>
    </row>
    <row r="115" spans="1:8" x14ac:dyDescent="0.25">
      <c r="A115">
        <f t="shared" ca="1" si="10"/>
        <v>20</v>
      </c>
      <c r="B115" t="str">
        <f ca="1">F115&amp;" · ("&amp;G115&amp;") · ("&amp;H115&amp;") ="</f>
        <v>3 · (-6) · (-7) =</v>
      </c>
      <c r="C115">
        <f t="shared" ca="1" si="8"/>
        <v>126</v>
      </c>
      <c r="F115">
        <f ca="1">ROUND(RAND()*$F$1+1.5,0)</f>
        <v>3</v>
      </c>
      <c r="G115">
        <f ca="1">-ROUND(RAND()*$G$1+1.5,0)</f>
        <v>-6</v>
      </c>
      <c r="H115">
        <f t="shared" ca="1" si="13"/>
        <v>-7</v>
      </c>
    </row>
    <row r="116" spans="1:8" x14ac:dyDescent="0.25">
      <c r="A116">
        <f t="shared" ca="1" si="10"/>
        <v>24</v>
      </c>
      <c r="B116" t="str">
        <f ca="1">F116&amp;" · "&amp;G116&amp;" · ("&amp;H116&amp;") ="</f>
        <v>3 · 3 · (-6) =</v>
      </c>
      <c r="C116">
        <f t="shared" ca="1" si="8"/>
        <v>-54</v>
      </c>
      <c r="F116">
        <f ca="1">ROUND(RAND()*$F$1+1.5,0)</f>
        <v>3</v>
      </c>
      <c r="G116">
        <f ca="1">ROUND(RAND()*$G$1+1.5,0)</f>
        <v>3</v>
      </c>
      <c r="H116">
        <f t="shared" ca="1" si="13"/>
        <v>-6</v>
      </c>
    </row>
    <row r="117" spans="1:8" x14ac:dyDescent="0.25">
      <c r="A117">
        <f t="shared" ca="1" si="10"/>
        <v>28</v>
      </c>
      <c r="B117" t="str">
        <f ca="1">F117&amp;" · "&amp;G117&amp;" · ("&amp;H117&amp;") ="</f>
        <v>-3 · 7 · (-5) =</v>
      </c>
      <c r="C117">
        <f t="shared" ca="1" si="8"/>
        <v>105</v>
      </c>
      <c r="F117">
        <f ca="1">-ROUND(RAND()*$F$1+1.5,0)</f>
        <v>-3</v>
      </c>
      <c r="G117">
        <f ca="1">ROUND(RAND()*$G$1+1.5,0)</f>
        <v>7</v>
      </c>
      <c r="H117">
        <f t="shared" ca="1" si="13"/>
        <v>-5</v>
      </c>
    </row>
    <row r="118" spans="1:8" x14ac:dyDescent="0.25">
      <c r="A118">
        <f t="shared" ca="1" si="10"/>
        <v>1</v>
      </c>
      <c r="B118" t="str">
        <f ca="1">F118&amp;" · ("&amp;G118&amp;") · ("&amp;H118&amp;") ="</f>
        <v>-4 · (-5) · (-3) =</v>
      </c>
      <c r="C118">
        <f t="shared" ca="1" si="8"/>
        <v>-60</v>
      </c>
      <c r="F118">
        <f ca="1">-ROUND(RAND()*$F$1+1.5,0)</f>
        <v>-4</v>
      </c>
      <c r="G118">
        <f ca="1">-ROUND(RAND()*$G$1+1.5,0)</f>
        <v>-5</v>
      </c>
      <c r="H118">
        <f t="shared" ca="1" si="13"/>
        <v>-3</v>
      </c>
    </row>
    <row r="119" spans="1:8" ht="15" x14ac:dyDescent="0.25">
      <c r="B119" s="1"/>
      <c r="C119" s="1"/>
    </row>
    <row r="123" spans="1:8" x14ac:dyDescent="0.25">
      <c r="A123">
        <v>31</v>
      </c>
      <c r="B123" t="s">
        <v>0</v>
      </c>
      <c r="F123">
        <v>6</v>
      </c>
      <c r="G123">
        <v>6</v>
      </c>
    </row>
    <row r="124" spans="1:8" x14ac:dyDescent="0.25">
      <c r="A124">
        <f ca="1">ROUND(RAND()*$F$1+1.5,0)</f>
        <v>6</v>
      </c>
      <c r="E124" t="s">
        <v>1</v>
      </c>
    </row>
    <row r="125" spans="1:8" x14ac:dyDescent="0.25">
      <c r="F125" t="s">
        <v>2</v>
      </c>
      <c r="G125" t="s">
        <v>2</v>
      </c>
      <c r="H125" t="s">
        <v>2</v>
      </c>
    </row>
    <row r="126" spans="1:8" x14ac:dyDescent="0.25">
      <c r="A126">
        <v>1</v>
      </c>
      <c r="B126" t="str">
        <f ca="1">F126&amp;" + ("&amp;G126&amp;") + "&amp;H126&amp;" ="</f>
        <v>4,3 + (-2,6) + 2 =</v>
      </c>
      <c r="C126">
        <f ca="1">F126+G126+H126</f>
        <v>3.6999999999999997</v>
      </c>
      <c r="F126">
        <f ca="1">ROUND(RAND()*$F$1+1.5,1)</f>
        <v>4.3</v>
      </c>
      <c r="G126">
        <f ca="1">-ROUND(RAND()*$G$1+1.5,1)</f>
        <v>-2.6</v>
      </c>
      <c r="H126">
        <f ca="1">ROUND(RAND()*$G$1+1.5,1)</f>
        <v>2</v>
      </c>
    </row>
    <row r="127" spans="1:8" x14ac:dyDescent="0.25">
      <c r="A127">
        <f ca="1">MOD(A126+$A$25,$A$24)</f>
        <v>5</v>
      </c>
      <c r="B127" t="str">
        <f ca="1">F127&amp;" + "&amp;G127&amp;" + "&amp;H127&amp;" ="</f>
        <v>-7 + 6,3 + 7,5 =</v>
      </c>
      <c r="C127">
        <f ca="1">F127+G127+H127</f>
        <v>6.8</v>
      </c>
      <c r="F127">
        <f ca="1">-ROUND(RAND()*$F$1+1.5,1)</f>
        <v>-7</v>
      </c>
      <c r="G127">
        <f ca="1">ROUND(RAND()*$F$1+1.5,1)</f>
        <v>6.3</v>
      </c>
      <c r="H127">
        <f t="shared" ref="H127:H133" ca="1" si="14">ROUND(RAND()*$G$1+1.5,1)</f>
        <v>7.5</v>
      </c>
    </row>
    <row r="128" spans="1:8" x14ac:dyDescent="0.25">
      <c r="A128">
        <f t="shared" ref="A128:A157" ca="1" si="15">MOD(A127+$A$25,$A$24)</f>
        <v>9</v>
      </c>
      <c r="B128" t="str">
        <f ca="1">F128&amp;" + "&amp;G128&amp;" + "&amp;H128&amp;" ="</f>
        <v>-5,2 + 4,6 + 3,4 =</v>
      </c>
      <c r="C128">
        <f ca="1">F128+G128+H128</f>
        <v>2.7999999999999994</v>
      </c>
      <c r="F128">
        <f ca="1">-ROUND(RAND()*$F$1+1.5,1)</f>
        <v>-5.2</v>
      </c>
      <c r="G128">
        <f ca="1">ROUND(RAND()*$F$1+1.5,1)</f>
        <v>4.5999999999999996</v>
      </c>
      <c r="H128">
        <f t="shared" ca="1" si="14"/>
        <v>3.4</v>
      </c>
    </row>
    <row r="129" spans="1:8" x14ac:dyDescent="0.25">
      <c r="A129">
        <f t="shared" ca="1" si="15"/>
        <v>13</v>
      </c>
      <c r="B129" t="str">
        <f ca="1">F129&amp;" + ("&amp;G129&amp;") + "&amp;H129&amp;" ="</f>
        <v>-7,1 + (-4,2) + 3,5 =</v>
      </c>
      <c r="C129">
        <f ca="1">F129+G129+H129</f>
        <v>-7.8000000000000007</v>
      </c>
      <c r="F129">
        <f ca="1">-ROUND(RAND()*$F$1+1.5,1)</f>
        <v>-7.1</v>
      </c>
      <c r="G129">
        <f ca="1">-ROUND(RAND()*$F$1+1.5,1)</f>
        <v>-4.2</v>
      </c>
      <c r="H129">
        <f t="shared" ca="1" si="14"/>
        <v>3.5</v>
      </c>
    </row>
    <row r="130" spans="1:8" x14ac:dyDescent="0.25">
      <c r="A130">
        <f t="shared" ca="1" si="15"/>
        <v>17</v>
      </c>
      <c r="B130" t="str">
        <f ca="1">F130&amp;" - ("&amp;G130&amp;") + "&amp;H130&amp;" ="</f>
        <v>2,3 - (-4,7) + 7 =</v>
      </c>
      <c r="C130">
        <f ca="1">F130-G130+H130</f>
        <v>14</v>
      </c>
      <c r="F130">
        <f ca="1">ROUND(RAND()*$F$1+1.5,1)</f>
        <v>2.2999999999999998</v>
      </c>
      <c r="G130">
        <f ca="1">-ROUND(RAND()*$F$1+1.5,1)</f>
        <v>-4.7</v>
      </c>
      <c r="H130">
        <f t="shared" ca="1" si="14"/>
        <v>7</v>
      </c>
    </row>
    <row r="131" spans="1:8" x14ac:dyDescent="0.25">
      <c r="A131">
        <f t="shared" ca="1" si="15"/>
        <v>21</v>
      </c>
      <c r="B131" t="str">
        <f ca="1">F131&amp;" - "&amp;G131&amp;" + "&amp;H131&amp;" ="</f>
        <v>4,6 - 3 + 3,9 =</v>
      </c>
      <c r="C131">
        <f ca="1">F131-G131+H131</f>
        <v>5.5</v>
      </c>
      <c r="F131">
        <f ca="1">ROUND(RAND()*$F$1+1.5,1)</f>
        <v>4.5999999999999996</v>
      </c>
      <c r="G131">
        <f ca="1">ROUND(RAND()*$F$1+1.5,1)</f>
        <v>3</v>
      </c>
      <c r="H131">
        <f t="shared" ca="1" si="14"/>
        <v>3.9</v>
      </c>
    </row>
    <row r="132" spans="1:8" x14ac:dyDescent="0.25">
      <c r="A132">
        <f t="shared" ca="1" si="15"/>
        <v>25</v>
      </c>
      <c r="B132" t="str">
        <f ca="1">F132&amp;" - "&amp;G132&amp;" + "&amp;H132&amp;" ="</f>
        <v>-4,2 - 7,3 + 4 =</v>
      </c>
      <c r="C132">
        <f ca="1">F132-G132+H132</f>
        <v>-7.5</v>
      </c>
      <c r="F132">
        <f ca="1">-ROUND(RAND()*$F$1+1.5,1)</f>
        <v>-4.2</v>
      </c>
      <c r="G132">
        <f ca="1">ROUND(RAND()*$F$1+1.5,1)</f>
        <v>7.3</v>
      </c>
      <c r="H132">
        <f t="shared" ca="1" si="14"/>
        <v>4</v>
      </c>
    </row>
    <row r="133" spans="1:8" x14ac:dyDescent="0.25">
      <c r="A133">
        <f t="shared" ca="1" si="15"/>
        <v>29</v>
      </c>
      <c r="B133" t="str">
        <f ca="1">F133&amp;" - ("&amp;G133&amp;") + "&amp;H133&amp;" ="</f>
        <v>-4,5 - (-1,9) + 2,3 =</v>
      </c>
      <c r="C133">
        <f ca="1">F133-G133+H133</f>
        <v>-0.30000000000000027</v>
      </c>
      <c r="F133">
        <f ca="1">-ROUND(RAND()*$F$1+1.5,1)</f>
        <v>-4.5</v>
      </c>
      <c r="G133">
        <f ca="1">-ROUND(RAND()*$F$1+1.5,1)</f>
        <v>-1.9</v>
      </c>
      <c r="H133">
        <f t="shared" ca="1" si="14"/>
        <v>2.2999999999999998</v>
      </c>
    </row>
    <row r="134" spans="1:8" x14ac:dyDescent="0.25">
      <c r="A134">
        <f t="shared" ca="1" si="15"/>
        <v>2</v>
      </c>
      <c r="B134" t="str">
        <f ca="1">F134&amp;" + ("&amp;G134&amp;") + ("&amp;H134&amp;") ="</f>
        <v>2,4 + (-5,3) + (-2,3) =</v>
      </c>
      <c r="C134">
        <f ca="1">F134+G134+H134</f>
        <v>-5.1999999999999993</v>
      </c>
      <c r="F134">
        <f ca="1">ROUND(RAND()*$F$1+1.5,1)</f>
        <v>2.4</v>
      </c>
      <c r="G134">
        <f ca="1">-ROUND(RAND()*$F$1+1.5,1)</f>
        <v>-5.3</v>
      </c>
      <c r="H134">
        <f t="shared" ref="H134:H141" ca="1" si="16">-ROUND(RAND()*$F$1+1.5,1)</f>
        <v>-2.2999999999999998</v>
      </c>
    </row>
    <row r="135" spans="1:8" x14ac:dyDescent="0.25">
      <c r="A135">
        <f t="shared" ca="1" si="15"/>
        <v>6</v>
      </c>
      <c r="B135" t="str">
        <f ca="1">F135&amp;" + "&amp;G135&amp;" + ("&amp;H135&amp;") ="</f>
        <v>6,2 + 2,9 + (-3,5) =</v>
      </c>
      <c r="C135">
        <f ca="1">F135+G135+H135</f>
        <v>5.6</v>
      </c>
      <c r="F135">
        <f ca="1">ROUND(RAND()*$F$1+1.5,1)</f>
        <v>6.2</v>
      </c>
      <c r="G135">
        <f ca="1">ROUND(RAND()*$F$1+1.5,1)</f>
        <v>2.9</v>
      </c>
      <c r="H135">
        <f t="shared" ca="1" si="16"/>
        <v>-3.5</v>
      </c>
    </row>
    <row r="136" spans="1:8" x14ac:dyDescent="0.25">
      <c r="A136">
        <f t="shared" ca="1" si="15"/>
        <v>10</v>
      </c>
      <c r="B136" t="str">
        <f ca="1">F136&amp;" + "&amp;G136&amp;" + ("&amp;H136&amp;") ="</f>
        <v>-4,5 + 1,6 + (-2,3) =</v>
      </c>
      <c r="C136">
        <f ca="1">F136+G136+H136</f>
        <v>-5.1999999999999993</v>
      </c>
      <c r="F136">
        <f ca="1">-ROUND(RAND()*$F$1+1.5,1)</f>
        <v>-4.5</v>
      </c>
      <c r="G136">
        <f ca="1">ROUND(RAND()*$F$1+1.5,1)</f>
        <v>1.6</v>
      </c>
      <c r="H136">
        <f t="shared" ca="1" si="16"/>
        <v>-2.2999999999999998</v>
      </c>
    </row>
    <row r="137" spans="1:8" x14ac:dyDescent="0.25">
      <c r="A137">
        <f t="shared" ca="1" si="15"/>
        <v>14</v>
      </c>
      <c r="B137" t="str">
        <f ca="1">F137&amp;" + ("&amp;G137&amp;") + ("&amp;H137&amp;") ="</f>
        <v>-4,1 + (-7) + (-6,6) =</v>
      </c>
      <c r="C137">
        <f ca="1">F137+G137+H137</f>
        <v>-17.7</v>
      </c>
      <c r="F137">
        <f ca="1">-ROUND(RAND()*$F$1+1.5,1)</f>
        <v>-4.0999999999999996</v>
      </c>
      <c r="G137">
        <f ca="1">-ROUND(RAND()*$F$1+1.5,1)</f>
        <v>-7</v>
      </c>
      <c r="H137">
        <f t="shared" ca="1" si="16"/>
        <v>-6.6</v>
      </c>
    </row>
    <row r="138" spans="1:8" x14ac:dyDescent="0.25">
      <c r="A138">
        <f t="shared" ca="1" si="15"/>
        <v>18</v>
      </c>
      <c r="B138" t="str">
        <f ca="1">F138&amp;" - ("&amp;G138&amp;") + ("&amp;H138&amp;") ="</f>
        <v>3,4 - (-2,1) + (-2) =</v>
      </c>
      <c r="C138">
        <f ca="1">F138-G138+H138</f>
        <v>3.5</v>
      </c>
      <c r="F138">
        <f ca="1">ROUND(RAND()*$F$1+1.5,1)</f>
        <v>3.4</v>
      </c>
      <c r="G138">
        <f ca="1">-ROUND(RAND()*$F$1+1.5,1)</f>
        <v>-2.1</v>
      </c>
      <c r="H138">
        <f t="shared" ca="1" si="16"/>
        <v>-2</v>
      </c>
    </row>
    <row r="139" spans="1:8" x14ac:dyDescent="0.25">
      <c r="A139">
        <f t="shared" ca="1" si="15"/>
        <v>22</v>
      </c>
      <c r="B139" t="str">
        <f ca="1">F139&amp;" - "&amp;G139&amp;" + ("&amp;H139&amp;") ="</f>
        <v>1,8 - 4,8 + (-2,1) =</v>
      </c>
      <c r="C139">
        <f ca="1">F139-G139+H139</f>
        <v>-5.0999999999999996</v>
      </c>
      <c r="F139">
        <f ca="1">ROUND(RAND()*$F$1+1.5,1)</f>
        <v>1.8</v>
      </c>
      <c r="G139">
        <f ca="1">ROUND(RAND()*$F$1+1.5,1)</f>
        <v>4.8</v>
      </c>
      <c r="H139">
        <f t="shared" ca="1" si="16"/>
        <v>-2.1</v>
      </c>
    </row>
    <row r="140" spans="1:8" x14ac:dyDescent="0.25">
      <c r="A140">
        <f t="shared" ca="1" si="15"/>
        <v>26</v>
      </c>
      <c r="B140" t="str">
        <f ca="1">F140&amp;" - "&amp;G140&amp;" + ("&amp;H140&amp;") ="</f>
        <v>-5,2 - 7,1 + (-3,6) =</v>
      </c>
      <c r="C140">
        <f ca="1">F140-G140+H140</f>
        <v>-15.9</v>
      </c>
      <c r="F140">
        <f ca="1">-ROUND(RAND()*$F$1+1.5,1)</f>
        <v>-5.2</v>
      </c>
      <c r="G140">
        <f ca="1">ROUND(RAND()*$F$1+1.5,1)</f>
        <v>7.1</v>
      </c>
      <c r="H140">
        <f t="shared" ca="1" si="16"/>
        <v>-3.6</v>
      </c>
    </row>
    <row r="141" spans="1:8" x14ac:dyDescent="0.25">
      <c r="A141">
        <f t="shared" ca="1" si="15"/>
        <v>30</v>
      </c>
      <c r="B141" t="str">
        <f ca="1">F141&amp;" - ("&amp;G141&amp;") + ("&amp;H141&amp;") ="</f>
        <v>-2,8 - (-2,4) + (-1,9) =</v>
      </c>
      <c r="C141">
        <f ca="1">F141-G141+H141</f>
        <v>-2.2999999999999998</v>
      </c>
      <c r="F141">
        <f ca="1">-ROUND(RAND()*$F$1+1.5,1)</f>
        <v>-2.8</v>
      </c>
      <c r="G141">
        <f ca="1">-ROUND(RAND()*$F$1+1.5,1)</f>
        <v>-2.4</v>
      </c>
      <c r="H141">
        <f t="shared" ca="1" si="16"/>
        <v>-1.9</v>
      </c>
    </row>
    <row r="142" spans="1:8" x14ac:dyDescent="0.25">
      <c r="A142">
        <f t="shared" ca="1" si="15"/>
        <v>3</v>
      </c>
      <c r="B142" t="str">
        <f ca="1">F142&amp;" + ("&amp;G142&amp;") - "&amp;H142&amp;" ="</f>
        <v>5,1 + (-3,2) - 3,8 =</v>
      </c>
      <c r="C142">
        <f ca="1">F142+G142-H142</f>
        <v>-1.9000000000000004</v>
      </c>
      <c r="F142">
        <f ca="1">ROUND(RAND()*$F$1+1.5,1)</f>
        <v>5.0999999999999996</v>
      </c>
      <c r="G142">
        <f ca="1">-ROUND(RAND()*$F$1+1.5,1)</f>
        <v>-3.2</v>
      </c>
      <c r="H142">
        <f t="shared" ref="H142:H149" ca="1" si="17">ROUND(RAND()*$F$1+1.5,1)</f>
        <v>3.8</v>
      </c>
    </row>
    <row r="143" spans="1:8" x14ac:dyDescent="0.25">
      <c r="A143">
        <f t="shared" ca="1" si="15"/>
        <v>7</v>
      </c>
      <c r="B143" t="str">
        <f ca="1">F143&amp;" + "&amp;G143&amp;" - "&amp;H143&amp;" ="</f>
        <v>4,6 + 3,3 - 2,2 =</v>
      </c>
      <c r="C143">
        <f ca="1">F143+G143-H143</f>
        <v>5.6999999999999993</v>
      </c>
      <c r="F143">
        <f ca="1">ROUND(RAND()*$F$1+1.5,1)</f>
        <v>4.5999999999999996</v>
      </c>
      <c r="G143">
        <f ca="1">ROUND(RAND()*$F$1+1.5,1)</f>
        <v>3.3</v>
      </c>
      <c r="H143">
        <f t="shared" ca="1" si="17"/>
        <v>2.2000000000000002</v>
      </c>
    </row>
    <row r="144" spans="1:8" x14ac:dyDescent="0.25">
      <c r="A144">
        <f t="shared" ca="1" si="15"/>
        <v>11</v>
      </c>
      <c r="B144" t="str">
        <f ca="1">F144&amp;" + "&amp;G144&amp;" - "&amp;H144&amp;" ="</f>
        <v>-6,7 + 1,8 - 5 =</v>
      </c>
      <c r="C144">
        <f ca="1">F144+G144-H144</f>
        <v>-9.9</v>
      </c>
      <c r="F144">
        <f ca="1">-ROUND(RAND()*$F$1+1.5,1)</f>
        <v>-6.7</v>
      </c>
      <c r="G144">
        <f ca="1">ROUND(RAND()*$F$1+1.5,1)</f>
        <v>1.8</v>
      </c>
      <c r="H144">
        <f t="shared" ca="1" si="17"/>
        <v>5</v>
      </c>
    </row>
    <row r="145" spans="1:8" x14ac:dyDescent="0.25">
      <c r="A145">
        <f t="shared" ca="1" si="15"/>
        <v>15</v>
      </c>
      <c r="B145" t="str">
        <f ca="1">F145&amp;" + ("&amp;G145&amp;") - "&amp;H145&amp;" ="</f>
        <v>-6,6 + (-6,2) - 4,5 =</v>
      </c>
      <c r="C145">
        <f ca="1">F145+G145-H145</f>
        <v>-17.3</v>
      </c>
      <c r="F145">
        <f ca="1">-ROUND(RAND()*$F$1+1.5,1)</f>
        <v>-6.6</v>
      </c>
      <c r="G145">
        <f ca="1">-ROUND(RAND()*$F$1+1.5,1)</f>
        <v>-6.2</v>
      </c>
      <c r="H145">
        <f t="shared" ca="1" si="17"/>
        <v>4.5</v>
      </c>
    </row>
    <row r="146" spans="1:8" x14ac:dyDescent="0.25">
      <c r="A146">
        <f t="shared" ca="1" si="15"/>
        <v>19</v>
      </c>
      <c r="B146" t="str">
        <f ca="1">F146&amp;" - ("&amp;G146&amp;") - "&amp;H146&amp;" ="</f>
        <v>7,4 - (-2,4) - 3,1 =</v>
      </c>
      <c r="C146">
        <f ca="1">F146-G146-H146</f>
        <v>6.7000000000000011</v>
      </c>
      <c r="F146">
        <f ca="1">ROUND(RAND()*$F$1+1.5,1)</f>
        <v>7.4</v>
      </c>
      <c r="G146">
        <f ca="1">-ROUND(RAND()*$F$1+1.5,1)</f>
        <v>-2.4</v>
      </c>
      <c r="H146">
        <f t="shared" ca="1" si="17"/>
        <v>3.1</v>
      </c>
    </row>
    <row r="147" spans="1:8" x14ac:dyDescent="0.25">
      <c r="A147">
        <f t="shared" ca="1" si="15"/>
        <v>23</v>
      </c>
      <c r="B147" t="str">
        <f ca="1">F147&amp;" - "&amp;G147&amp;" - "&amp;H147&amp;" ="</f>
        <v>6,2 - 2,3 - 1,8 =</v>
      </c>
      <c r="C147">
        <f ca="1">F147-G147-H147</f>
        <v>2.1000000000000005</v>
      </c>
      <c r="F147">
        <f ca="1">ROUND(RAND()*$F$1+1.5,1)</f>
        <v>6.2</v>
      </c>
      <c r="G147">
        <f ca="1">ROUND(RAND()*$F$1+1.5,1)</f>
        <v>2.2999999999999998</v>
      </c>
      <c r="H147">
        <f t="shared" ca="1" si="17"/>
        <v>1.8</v>
      </c>
    </row>
    <row r="148" spans="1:8" x14ac:dyDescent="0.25">
      <c r="A148">
        <f t="shared" ca="1" si="15"/>
        <v>27</v>
      </c>
      <c r="B148" t="str">
        <f ca="1">F148&amp;" - "&amp;G148&amp;" - "&amp;H148&amp;" ="</f>
        <v>-3,7 - 5,6 - 6,6 =</v>
      </c>
      <c r="C148">
        <f ca="1">F148-G148-H148</f>
        <v>-15.9</v>
      </c>
      <c r="F148">
        <f ca="1">-ROUND(RAND()*$F$1+1.5,1)</f>
        <v>-3.7</v>
      </c>
      <c r="G148">
        <f ca="1">ROUND(RAND()*$F$1+1.5,1)</f>
        <v>5.6</v>
      </c>
      <c r="H148">
        <f t="shared" ca="1" si="17"/>
        <v>6.6</v>
      </c>
    </row>
    <row r="149" spans="1:8" x14ac:dyDescent="0.25">
      <c r="A149">
        <f t="shared" ca="1" si="15"/>
        <v>0</v>
      </c>
      <c r="B149" t="str">
        <f ca="1">F149&amp;" - ("&amp;G149&amp;") - "&amp;H149&amp;" ="</f>
        <v>-3,4 - (-2) - 4,4 =</v>
      </c>
      <c r="C149">
        <f ca="1">F149-G149-H149</f>
        <v>-5.8000000000000007</v>
      </c>
      <c r="F149">
        <f ca="1">-ROUND(RAND()*$F$1+1.5,1)</f>
        <v>-3.4</v>
      </c>
      <c r="G149">
        <f ca="1">-ROUND(RAND()*$F$1+1.5,1)</f>
        <v>-2</v>
      </c>
      <c r="H149">
        <f t="shared" ca="1" si="17"/>
        <v>4.4000000000000004</v>
      </c>
    </row>
    <row r="150" spans="1:8" x14ac:dyDescent="0.25">
      <c r="A150">
        <f t="shared" ca="1" si="15"/>
        <v>4</v>
      </c>
      <c r="B150" t="str">
        <f ca="1">F150&amp;" + ("&amp;G150&amp;") - ("&amp;H150&amp;") ="</f>
        <v>2,3 + (-7) - (-5,7) =</v>
      </c>
      <c r="C150">
        <f ca="1">F150+G150-H150</f>
        <v>1</v>
      </c>
      <c r="F150">
        <f ca="1">ROUND(RAND()*$F$1+1.5,1)</f>
        <v>2.2999999999999998</v>
      </c>
      <c r="G150">
        <f ca="1">-ROUND(RAND()*$F$1+1.5,1)</f>
        <v>-7</v>
      </c>
      <c r="H150">
        <f t="shared" ref="H150:H157" ca="1" si="18">-ROUND(RAND()*$F$1+1.5,1)</f>
        <v>-5.7</v>
      </c>
    </row>
    <row r="151" spans="1:8" x14ac:dyDescent="0.25">
      <c r="A151">
        <f t="shared" ca="1" si="15"/>
        <v>8</v>
      </c>
      <c r="B151" t="str">
        <f ca="1">F151&amp;" + "&amp;G151&amp;" - ("&amp;H151&amp;") ="</f>
        <v>4,5 + 7,2 - (-2,5) =</v>
      </c>
      <c r="C151">
        <f ca="1">F151+G151-H151</f>
        <v>14.2</v>
      </c>
      <c r="F151">
        <f ca="1">ROUND(RAND()*$F$1+1.5,1)</f>
        <v>4.5</v>
      </c>
      <c r="G151">
        <f ca="1">ROUND(RAND()*$F$1+1.5,1)</f>
        <v>7.2</v>
      </c>
      <c r="H151">
        <f t="shared" ca="1" si="18"/>
        <v>-2.5</v>
      </c>
    </row>
    <row r="152" spans="1:8" x14ac:dyDescent="0.25">
      <c r="A152">
        <f t="shared" ca="1" si="15"/>
        <v>12</v>
      </c>
      <c r="B152" t="str">
        <f ca="1">F152&amp;" + "&amp;G152&amp;" - ("&amp;H152&amp;") ="</f>
        <v>-6,7 + 3,3 - (-4,3) =</v>
      </c>
      <c r="C152">
        <f ca="1">F152+G152-H152</f>
        <v>0.89999999999999947</v>
      </c>
      <c r="F152">
        <f ca="1">-ROUND(RAND()*$F$1+1.5,1)</f>
        <v>-6.7</v>
      </c>
      <c r="G152">
        <f ca="1">ROUND(RAND()*$F$1+1.5,1)</f>
        <v>3.3</v>
      </c>
      <c r="H152">
        <f t="shared" ca="1" si="18"/>
        <v>-4.3</v>
      </c>
    </row>
    <row r="153" spans="1:8" x14ac:dyDescent="0.25">
      <c r="A153">
        <f t="shared" ca="1" si="15"/>
        <v>16</v>
      </c>
      <c r="B153" t="str">
        <f ca="1">F153&amp;" + ("&amp;G153&amp;") - ("&amp;H153&amp;") ="</f>
        <v>-5,1 + (-2,8) - (-2,2) =</v>
      </c>
      <c r="C153">
        <f ca="1">F153+G153-H153</f>
        <v>-5.6999999999999993</v>
      </c>
      <c r="F153">
        <f ca="1">-ROUND(RAND()*$F$1+1.5,1)</f>
        <v>-5.0999999999999996</v>
      </c>
      <c r="G153">
        <f ca="1">-ROUND(RAND()*$F$1+1.5,1)</f>
        <v>-2.8</v>
      </c>
      <c r="H153">
        <f t="shared" ca="1" si="18"/>
        <v>-2.2000000000000002</v>
      </c>
    </row>
    <row r="154" spans="1:8" x14ac:dyDescent="0.25">
      <c r="A154">
        <f t="shared" ca="1" si="15"/>
        <v>20</v>
      </c>
      <c r="B154" t="str">
        <f ca="1">F154&amp;" - ("&amp;G154&amp;") - ("&amp;H154&amp;") ="</f>
        <v>7 - (-2,2) - (-6,4) =</v>
      </c>
      <c r="C154">
        <f ca="1">F154-G154-H154</f>
        <v>15.6</v>
      </c>
      <c r="F154">
        <f ca="1">ROUND(RAND()*$F$1+1.5,1)</f>
        <v>7</v>
      </c>
      <c r="G154">
        <f ca="1">-ROUND(RAND()*$F$1+1.5,1)</f>
        <v>-2.2000000000000002</v>
      </c>
      <c r="H154">
        <f t="shared" ca="1" si="18"/>
        <v>-6.4</v>
      </c>
    </row>
    <row r="155" spans="1:8" x14ac:dyDescent="0.25">
      <c r="A155">
        <f t="shared" ca="1" si="15"/>
        <v>24</v>
      </c>
      <c r="B155" t="str">
        <f ca="1">F155&amp;" - "&amp;G155&amp;" - ("&amp;H155&amp;") ="</f>
        <v>3,4 - 4,6 - (-5,8) =</v>
      </c>
      <c r="C155">
        <f ca="1">F155-G155-H155</f>
        <v>4.5999999999999996</v>
      </c>
      <c r="F155">
        <f ca="1">ROUND(RAND()*$F$1+1.5,1)</f>
        <v>3.4</v>
      </c>
      <c r="G155">
        <f ca="1">ROUND(RAND()*$F$1+1.5,1)</f>
        <v>4.5999999999999996</v>
      </c>
      <c r="H155">
        <f t="shared" ca="1" si="18"/>
        <v>-5.8</v>
      </c>
    </row>
    <row r="156" spans="1:8" x14ac:dyDescent="0.25">
      <c r="A156">
        <f t="shared" ca="1" si="15"/>
        <v>28</v>
      </c>
      <c r="B156" t="str">
        <f ca="1">F156&amp;" - "&amp;G156&amp;" - ("&amp;H156&amp;") ="</f>
        <v>-3,9 - 4,9 - (-4,8) =</v>
      </c>
      <c r="C156">
        <f ca="1">F156-G156-H156</f>
        <v>-4.0000000000000009</v>
      </c>
      <c r="F156">
        <f ca="1">-ROUND(RAND()*$F$1+1.5,1)</f>
        <v>-3.9</v>
      </c>
      <c r="G156">
        <f ca="1">ROUND(RAND()*$F$1+1.5,1)</f>
        <v>4.9000000000000004</v>
      </c>
      <c r="H156">
        <f t="shared" ca="1" si="18"/>
        <v>-4.8</v>
      </c>
    </row>
    <row r="157" spans="1:8" x14ac:dyDescent="0.25">
      <c r="A157">
        <f t="shared" ca="1" si="15"/>
        <v>1</v>
      </c>
      <c r="B157" t="str">
        <f ca="1">F157&amp;" - ("&amp;G157&amp;") - ("&amp;H157&amp;") ="</f>
        <v>-6,8 - (-6,2) - (-4,3) =</v>
      </c>
      <c r="C157">
        <f ca="1">F157-G157-H157</f>
        <v>3.7</v>
      </c>
      <c r="F157">
        <f ca="1">-ROUND(RAND()*$F$1+1.5,1)</f>
        <v>-6.8</v>
      </c>
      <c r="G157">
        <f ca="1">-ROUND(RAND()*$F$1+1.5,1)</f>
        <v>-6.2</v>
      </c>
      <c r="H157">
        <f t="shared" ca="1" si="18"/>
        <v>-4.3</v>
      </c>
    </row>
    <row r="158" spans="1:8" ht="15" x14ac:dyDescent="0.25">
      <c r="B158" s="1"/>
      <c r="C158" s="1"/>
    </row>
    <row r="159" spans="1:8" ht="15" x14ac:dyDescent="0.25">
      <c r="B159" s="1"/>
      <c r="C159" s="1"/>
    </row>
    <row r="161" spans="1:9" ht="15" x14ac:dyDescent="0.25">
      <c r="B161" s="2"/>
    </row>
    <row r="163" spans="1:9" x14ac:dyDescent="0.25">
      <c r="A163">
        <v>31</v>
      </c>
      <c r="B163" t="s">
        <v>0</v>
      </c>
      <c r="F163">
        <v>6</v>
      </c>
      <c r="G163">
        <v>6</v>
      </c>
    </row>
    <row r="164" spans="1:9" x14ac:dyDescent="0.25">
      <c r="A164">
        <f ca="1">ROUND(RAND()*$F$1+1.5,0)</f>
        <v>6</v>
      </c>
      <c r="E164" t="s">
        <v>1</v>
      </c>
    </row>
    <row r="165" spans="1:9" x14ac:dyDescent="0.25">
      <c r="F165" t="s">
        <v>2</v>
      </c>
      <c r="G165" t="s">
        <v>2</v>
      </c>
      <c r="H165" t="s">
        <v>2</v>
      </c>
      <c r="I165" t="s">
        <v>2</v>
      </c>
    </row>
    <row r="166" spans="1:9" x14ac:dyDescent="0.25">
      <c r="A166">
        <v>1</v>
      </c>
      <c r="B166" s="6" t="str">
        <f ca="1">"-("&amp;F166&amp;" + "&amp;G166&amp;") - ("&amp;H166&amp;" - "&amp;I166&amp;") ="</f>
        <v>-(6 + 6) - (7 - 6) =</v>
      </c>
      <c r="C166">
        <f ca="1">-(F166+G166)-(H166-I166)</f>
        <v>-13</v>
      </c>
      <c r="F166">
        <f t="shared" ref="F166:F198" ca="1" si="19">ROUND(RAND()*$F$163+1.5,0)</f>
        <v>6</v>
      </c>
      <c r="G166">
        <f t="shared" ref="G166:I198" ca="1" si="20">ROUND(RAND()*$F$163+1.5,0)</f>
        <v>6</v>
      </c>
      <c r="H166">
        <f t="shared" ca="1" si="20"/>
        <v>7</v>
      </c>
      <c r="I166">
        <f t="shared" ca="1" si="20"/>
        <v>6</v>
      </c>
    </row>
    <row r="167" spans="1:9" x14ac:dyDescent="0.25">
      <c r="B167" s="6"/>
    </row>
    <row r="168" spans="1:9" x14ac:dyDescent="0.25">
      <c r="A168">
        <f ca="1">MOD(A166+$A$25,$A$24)</f>
        <v>5</v>
      </c>
      <c r="B168" s="6" t="str">
        <f ca="1">"-("&amp;F168&amp;" - "&amp;G168&amp;") - ("&amp;H168&amp;" - "&amp;I168&amp;") ="</f>
        <v>-(2 - 4) - (5 - 4) =</v>
      </c>
      <c r="C168">
        <f ca="1">-(F168-G168)-(H168-I168)</f>
        <v>1</v>
      </c>
      <c r="F168">
        <f t="shared" ca="1" si="19"/>
        <v>2</v>
      </c>
      <c r="G168">
        <f t="shared" ca="1" si="20"/>
        <v>4</v>
      </c>
      <c r="H168">
        <f t="shared" ca="1" si="20"/>
        <v>5</v>
      </c>
      <c r="I168">
        <f t="shared" ca="1" si="20"/>
        <v>4</v>
      </c>
    </row>
    <row r="169" spans="1:9" x14ac:dyDescent="0.25">
      <c r="B169" s="6"/>
    </row>
    <row r="170" spans="1:9" x14ac:dyDescent="0.25">
      <c r="A170">
        <f ca="1">MOD(A168+$A$25,$A$24)</f>
        <v>9</v>
      </c>
      <c r="B170" s="6" t="str">
        <f ca="1">"-("&amp;F170&amp;" + "&amp;G170&amp;") - ("&amp;H170&amp;" + "&amp;I170&amp;") ="</f>
        <v>-(4 + 5) - (2 + 7) =</v>
      </c>
      <c r="C170">
        <f ca="1">-(F170+G170)-(H170+I170)</f>
        <v>-18</v>
      </c>
      <c r="F170">
        <f t="shared" ca="1" si="19"/>
        <v>4</v>
      </c>
      <c r="G170">
        <f t="shared" ca="1" si="20"/>
        <v>5</v>
      </c>
      <c r="H170">
        <f t="shared" ca="1" si="20"/>
        <v>2</v>
      </c>
      <c r="I170">
        <f t="shared" ca="1" si="20"/>
        <v>7</v>
      </c>
    </row>
    <row r="171" spans="1:9" x14ac:dyDescent="0.25">
      <c r="B171" s="6"/>
    </row>
    <row r="172" spans="1:9" x14ac:dyDescent="0.25">
      <c r="A172">
        <f ca="1">MOD(A170+$A$25,$A$24)</f>
        <v>13</v>
      </c>
      <c r="B172" s="6" t="str">
        <f ca="1">"-("&amp;F172&amp;" - "&amp;G172&amp;") + ("&amp;H172&amp;" - "&amp;I172&amp;") ="</f>
        <v>-(2 - 4) + (7 - 4) =</v>
      </c>
      <c r="C172">
        <f ca="1">-(F172+G172)+(H172-I172)</f>
        <v>-3</v>
      </c>
      <c r="F172">
        <f t="shared" ca="1" si="19"/>
        <v>2</v>
      </c>
      <c r="G172">
        <f t="shared" ca="1" si="20"/>
        <v>4</v>
      </c>
      <c r="H172">
        <f t="shared" ca="1" si="20"/>
        <v>7</v>
      </c>
      <c r="I172">
        <f t="shared" ca="1" si="20"/>
        <v>4</v>
      </c>
    </row>
    <row r="173" spans="1:9" x14ac:dyDescent="0.25">
      <c r="B173" s="6"/>
    </row>
    <row r="174" spans="1:9" x14ac:dyDescent="0.25">
      <c r="A174">
        <f ca="1">MOD(A172+$A$25,$A$24)</f>
        <v>17</v>
      </c>
      <c r="B174" s="6" t="str">
        <f ca="1">"("&amp;F174&amp;" + "&amp;G174&amp;") - ("&amp;H174&amp;" - "&amp;I174&amp;") ="</f>
        <v>(6 + 6) - (3 - 7) =</v>
      </c>
      <c r="C174">
        <f ca="1">(F174+G174)-(H174-I174)</f>
        <v>16</v>
      </c>
      <c r="F174">
        <f t="shared" ca="1" si="19"/>
        <v>6</v>
      </c>
      <c r="G174">
        <f t="shared" ca="1" si="20"/>
        <v>6</v>
      </c>
      <c r="H174">
        <f t="shared" ca="1" si="20"/>
        <v>3</v>
      </c>
      <c r="I174">
        <f t="shared" ca="1" si="20"/>
        <v>7</v>
      </c>
    </row>
    <row r="175" spans="1:9" x14ac:dyDescent="0.25">
      <c r="B175" s="6"/>
    </row>
    <row r="176" spans="1:9" x14ac:dyDescent="0.25">
      <c r="A176">
        <f ca="1">MOD(A174+$A$25,$A$24)</f>
        <v>21</v>
      </c>
      <c r="B176" s="6" t="str">
        <f ca="1">"("&amp;F176&amp;" - "&amp;G176&amp;") - ("&amp;H176&amp;" - "&amp;I176&amp;") ="</f>
        <v>(7 - 4) - (7 - 7) =</v>
      </c>
      <c r="C176">
        <f ca="1">(F176-G176)-(H176-I176)</f>
        <v>3</v>
      </c>
      <c r="F176">
        <f t="shared" ca="1" si="19"/>
        <v>7</v>
      </c>
      <c r="G176">
        <f t="shared" ca="1" si="20"/>
        <v>4</v>
      </c>
      <c r="H176">
        <f t="shared" ca="1" si="20"/>
        <v>7</v>
      </c>
      <c r="I176">
        <f t="shared" ca="1" si="20"/>
        <v>7</v>
      </c>
    </row>
    <row r="177" spans="1:9" x14ac:dyDescent="0.25">
      <c r="B177" s="6"/>
    </row>
    <row r="178" spans="1:9" x14ac:dyDescent="0.25">
      <c r="A178">
        <f ca="1">MOD(A176+$A$25,$A$24)</f>
        <v>25</v>
      </c>
      <c r="B178" s="6" t="str">
        <f ca="1">"("&amp;F178&amp;" + "&amp;G178&amp;") - ("&amp;H178&amp;" + "&amp;I178&amp;") ="</f>
        <v>(6 + 3) - (5 + 4) =</v>
      </c>
      <c r="C178">
        <f ca="1">(F178+G178)-(H178+I178)</f>
        <v>0</v>
      </c>
      <c r="F178">
        <f t="shared" ca="1" si="19"/>
        <v>6</v>
      </c>
      <c r="G178">
        <f t="shared" ca="1" si="20"/>
        <v>3</v>
      </c>
      <c r="H178">
        <f t="shared" ca="1" si="20"/>
        <v>5</v>
      </c>
      <c r="I178">
        <f t="shared" ca="1" si="20"/>
        <v>4</v>
      </c>
    </row>
    <row r="179" spans="1:9" x14ac:dyDescent="0.25">
      <c r="B179" s="6"/>
    </row>
    <row r="180" spans="1:9" x14ac:dyDescent="0.25">
      <c r="A180">
        <f ca="1">MOD(A178+$A$25,$A$24)</f>
        <v>29</v>
      </c>
      <c r="B180" s="6" t="str">
        <f ca="1">"("&amp;F180&amp;" - "&amp;G180&amp;") + ("&amp;H180&amp;" - "&amp;I180&amp;") ="</f>
        <v>(4 - 6) + (7 - 2) =</v>
      </c>
      <c r="C180">
        <f ca="1">(F180+G180)+(H180-I180)</f>
        <v>15</v>
      </c>
      <c r="F180">
        <f t="shared" ca="1" si="19"/>
        <v>4</v>
      </c>
      <c r="G180">
        <f t="shared" ca="1" si="20"/>
        <v>6</v>
      </c>
      <c r="H180">
        <f t="shared" ca="1" si="20"/>
        <v>7</v>
      </c>
      <c r="I180">
        <f t="shared" ca="1" si="20"/>
        <v>2</v>
      </c>
    </row>
    <row r="181" spans="1:9" x14ac:dyDescent="0.25">
      <c r="B181" s="6"/>
    </row>
    <row r="182" spans="1:9" x14ac:dyDescent="0.25">
      <c r="A182">
        <f ca="1">MOD(A180+$A$25,$A$24)</f>
        <v>2</v>
      </c>
      <c r="B182" s="6" t="str">
        <f ca="1">"-("&amp;F182&amp;" + "&amp;G182&amp;") + ("&amp;H182&amp;" - "&amp;I182&amp;") ="</f>
        <v>-(3 + 7) + (5 - 7) =</v>
      </c>
      <c r="C182">
        <f ca="1">-(F182+G182)+(H182-I182)</f>
        <v>-12</v>
      </c>
      <c r="F182">
        <f t="shared" ca="1" si="19"/>
        <v>3</v>
      </c>
      <c r="G182">
        <f t="shared" ca="1" si="20"/>
        <v>7</v>
      </c>
      <c r="H182">
        <f t="shared" ca="1" si="20"/>
        <v>5</v>
      </c>
      <c r="I182">
        <f t="shared" ca="1" si="20"/>
        <v>7</v>
      </c>
    </row>
    <row r="183" spans="1:9" x14ac:dyDescent="0.25">
      <c r="B183" s="6"/>
    </row>
    <row r="184" spans="1:9" x14ac:dyDescent="0.25">
      <c r="A184">
        <f ca="1">MOD(A182+$A$25,$A$24)</f>
        <v>6</v>
      </c>
      <c r="B184" s="6" t="str">
        <f ca="1">"("&amp;F184&amp;" + "&amp;G184&amp;") · ("&amp;H184&amp;" - "&amp;I184&amp;") ="</f>
        <v>(3 + 2) · (4 - 5) =</v>
      </c>
      <c r="C184">
        <f ca="1">(F184+G184)*(H184-I184)</f>
        <v>-5</v>
      </c>
      <c r="F184">
        <f t="shared" ca="1" si="19"/>
        <v>3</v>
      </c>
      <c r="G184">
        <f t="shared" ca="1" si="20"/>
        <v>2</v>
      </c>
      <c r="H184">
        <f t="shared" ca="1" si="20"/>
        <v>4</v>
      </c>
      <c r="I184">
        <f t="shared" ca="1" si="20"/>
        <v>5</v>
      </c>
    </row>
    <row r="185" spans="1:9" x14ac:dyDescent="0.25">
      <c r="B185" s="6"/>
    </row>
    <row r="186" spans="1:9" x14ac:dyDescent="0.25">
      <c r="A186">
        <f ca="1">MOD(A184+$A$25,$A$24)</f>
        <v>10</v>
      </c>
      <c r="B186" s="6" t="str">
        <f ca="1">"("&amp;F186&amp;" + "&amp;G186&amp;") · ("&amp;H186&amp;" + "&amp;I186&amp;") ="</f>
        <v>(5 + 7) · (2 + 5) =</v>
      </c>
      <c r="C186">
        <f ca="1">(F186+G186)*(H186+I186)</f>
        <v>84</v>
      </c>
      <c r="F186">
        <f t="shared" ca="1" si="19"/>
        <v>5</v>
      </c>
      <c r="G186">
        <f t="shared" ca="1" si="20"/>
        <v>7</v>
      </c>
      <c r="H186">
        <f t="shared" ca="1" si="20"/>
        <v>2</v>
      </c>
      <c r="I186">
        <f t="shared" ca="1" si="20"/>
        <v>5</v>
      </c>
    </row>
    <row r="187" spans="1:9" x14ac:dyDescent="0.25">
      <c r="B187" s="6"/>
    </row>
    <row r="188" spans="1:9" x14ac:dyDescent="0.25">
      <c r="A188">
        <f ca="1">MOD(A186+$A$25,$A$24)</f>
        <v>14</v>
      </c>
      <c r="B188" s="6" t="str">
        <f ca="1">"("&amp;F188&amp;" - "&amp;G188&amp;") · ("&amp;H188&amp;" - "&amp;I188&amp;") ="</f>
        <v>(3 - 4) · (6 - 7) =</v>
      </c>
      <c r="C188">
        <f ca="1">(F188-G188)*(H188-I188)</f>
        <v>1</v>
      </c>
      <c r="F188">
        <f t="shared" ca="1" si="19"/>
        <v>3</v>
      </c>
      <c r="G188">
        <f t="shared" ca="1" si="20"/>
        <v>4</v>
      </c>
      <c r="H188">
        <f t="shared" ca="1" si="20"/>
        <v>6</v>
      </c>
      <c r="I188">
        <f t="shared" ca="1" si="20"/>
        <v>7</v>
      </c>
    </row>
    <row r="189" spans="1:9" x14ac:dyDescent="0.25">
      <c r="B189" s="6"/>
    </row>
    <row r="190" spans="1:9" x14ac:dyDescent="0.25">
      <c r="A190">
        <f ca="1">MOD(A188+$A$25,$A$24)</f>
        <v>18</v>
      </c>
      <c r="B190" s="6" t="str">
        <f ca="1">"("&amp;F190&amp;" - "&amp;G190&amp;") · ("&amp;H190&amp;" + "&amp;I190&amp;") ="</f>
        <v>(5 - 6) · (2 + 7) =</v>
      </c>
      <c r="C190">
        <f ca="1">(F190-G190)*(H190+I190)</f>
        <v>-9</v>
      </c>
      <c r="F190">
        <f t="shared" ca="1" si="19"/>
        <v>5</v>
      </c>
      <c r="G190">
        <f t="shared" ca="1" si="20"/>
        <v>6</v>
      </c>
      <c r="H190">
        <f t="shared" ca="1" si="20"/>
        <v>2</v>
      </c>
      <c r="I190">
        <f t="shared" ca="1" si="20"/>
        <v>7</v>
      </c>
    </row>
    <row r="191" spans="1:9" x14ac:dyDescent="0.25">
      <c r="B191" s="6"/>
    </row>
    <row r="192" spans="1:9" x14ac:dyDescent="0.25">
      <c r="A192">
        <f ca="1">MOD(A190+$A$25,$A$24)</f>
        <v>22</v>
      </c>
      <c r="B192" s="6" t="str">
        <f ca="1">"-("&amp;F192&amp;" + "&amp;G192&amp;") · ("&amp;H192&amp;" - "&amp;I192&amp;") ="</f>
        <v>-(5 + 2) · (4 - 5) =</v>
      </c>
      <c r="C192">
        <f ca="1">-(F192+G192)*(H192-I192)</f>
        <v>7</v>
      </c>
      <c r="F192">
        <f t="shared" ca="1" si="19"/>
        <v>5</v>
      </c>
      <c r="G192">
        <f t="shared" ca="1" si="20"/>
        <v>2</v>
      </c>
      <c r="H192">
        <f t="shared" ca="1" si="20"/>
        <v>4</v>
      </c>
      <c r="I192">
        <f t="shared" ca="1" si="20"/>
        <v>5</v>
      </c>
    </row>
    <row r="193" spans="1:9" x14ac:dyDescent="0.25">
      <c r="B193" s="6"/>
    </row>
    <row r="194" spans="1:9" x14ac:dyDescent="0.25">
      <c r="A194">
        <f ca="1">MOD(A192+$A$25,$A$24)</f>
        <v>26</v>
      </c>
      <c r="B194" s="6" t="str">
        <f ca="1">"-("&amp;F194&amp;" + "&amp;G194&amp;") · ("&amp;H194&amp;" + "&amp;I194&amp;") ="</f>
        <v>-(7 + 5) · (2 + 5) =</v>
      </c>
      <c r="C194">
        <f ca="1">-(F194+G194)*(H194+I194)</f>
        <v>-84</v>
      </c>
      <c r="F194">
        <f t="shared" ca="1" si="19"/>
        <v>7</v>
      </c>
      <c r="G194">
        <f t="shared" ca="1" si="20"/>
        <v>5</v>
      </c>
      <c r="H194">
        <f t="shared" ca="1" si="20"/>
        <v>2</v>
      </c>
      <c r="I194">
        <f t="shared" ca="1" si="20"/>
        <v>5</v>
      </c>
    </row>
    <row r="195" spans="1:9" x14ac:dyDescent="0.25">
      <c r="B195" s="6"/>
    </row>
    <row r="196" spans="1:9" x14ac:dyDescent="0.25">
      <c r="A196">
        <f ca="1">MOD(A194+$A$25,$A$24)</f>
        <v>30</v>
      </c>
      <c r="B196" s="6" t="str">
        <f ca="1">"-("&amp;F196&amp;" - "&amp;G196&amp;") · ("&amp;H196&amp;" - "&amp;I196&amp;") ="</f>
        <v>-(4 - 4) · (3 - 7) =</v>
      </c>
      <c r="C196">
        <f ca="1">-(F196-G196)*(H196-I196)</f>
        <v>0</v>
      </c>
      <c r="F196">
        <f t="shared" ca="1" si="19"/>
        <v>4</v>
      </c>
      <c r="G196">
        <f t="shared" ca="1" si="20"/>
        <v>4</v>
      </c>
      <c r="H196">
        <f t="shared" ca="1" si="20"/>
        <v>3</v>
      </c>
      <c r="I196">
        <f t="shared" ca="1" si="20"/>
        <v>7</v>
      </c>
    </row>
    <row r="197" spans="1:9" x14ac:dyDescent="0.25">
      <c r="B197" s="6"/>
    </row>
    <row r="198" spans="1:9" x14ac:dyDescent="0.25">
      <c r="A198">
        <f ca="1">MOD(A196+$A$25,$A$24)</f>
        <v>3</v>
      </c>
      <c r="B198" s="6" t="str">
        <f ca="1">"-("&amp;F198&amp;" - "&amp;G198&amp;") · ("&amp;H198&amp;" + "&amp;I198&amp;") ="</f>
        <v>-(3 - 5) · (2 + 7) =</v>
      </c>
      <c r="C198">
        <f ca="1">-(F198-G198)*(H198+I198)</f>
        <v>18</v>
      </c>
      <c r="F198">
        <f t="shared" ca="1" si="19"/>
        <v>3</v>
      </c>
      <c r="G198">
        <f t="shared" ca="1" si="20"/>
        <v>5</v>
      </c>
      <c r="H198">
        <f t="shared" ca="1" si="20"/>
        <v>2</v>
      </c>
      <c r="I198">
        <f t="shared" ca="1" si="20"/>
        <v>7</v>
      </c>
    </row>
    <row r="199" spans="1:9" x14ac:dyDescent="0.25">
      <c r="B199" s="6"/>
    </row>
    <row r="200" spans="1:9" x14ac:dyDescent="0.25">
      <c r="A200">
        <f ca="1">MOD(A198+$A$25,$A$24)</f>
        <v>7</v>
      </c>
      <c r="B200" s="6" t="str">
        <f ca="1">"("&amp;F200&amp;" + "&amp;G200&amp;") · (- "&amp;I200&amp;") ="</f>
        <v>(6,6 + 5,5) · (- 4) =</v>
      </c>
      <c r="C200">
        <f ca="1">(F200+G200)*(-I200)</f>
        <v>-48.4</v>
      </c>
      <c r="F200">
        <f t="shared" ref="F200:G212" ca="1" si="21">ROUND(RAND()*$F$1+1.5,1)</f>
        <v>6.6</v>
      </c>
      <c r="G200">
        <f t="shared" ca="1" si="21"/>
        <v>5.5</v>
      </c>
      <c r="H200">
        <f t="shared" ref="H200:I226" ca="1" si="22">ROUND(RAND()*$F$163+1.5,0)</f>
        <v>3</v>
      </c>
      <c r="I200">
        <f t="shared" ca="1" si="22"/>
        <v>4</v>
      </c>
    </row>
    <row r="201" spans="1:9" x14ac:dyDescent="0.25">
      <c r="B201" s="6"/>
    </row>
    <row r="202" spans="1:9" x14ac:dyDescent="0.25">
      <c r="A202">
        <f ca="1">MOD(A200+$A$25,$A$24)</f>
        <v>11</v>
      </c>
      <c r="B202" s="6" t="str">
        <f ca="1">"("&amp;F202&amp;" - "&amp;G202&amp;") · (- "&amp;I202&amp;") ="</f>
        <v>(6,5 - 6) · (- 4) =</v>
      </c>
      <c r="C202">
        <f ca="1">(F202-G202)*(-I202)</f>
        <v>-2</v>
      </c>
      <c r="F202">
        <f t="shared" ca="1" si="21"/>
        <v>6.5</v>
      </c>
      <c r="G202">
        <f t="shared" ca="1" si="21"/>
        <v>6</v>
      </c>
      <c r="H202">
        <f t="shared" ca="1" si="22"/>
        <v>7</v>
      </c>
      <c r="I202">
        <f t="shared" ca="1" si="22"/>
        <v>4</v>
      </c>
    </row>
    <row r="203" spans="1:9" x14ac:dyDescent="0.25">
      <c r="B203" s="6"/>
    </row>
    <row r="204" spans="1:9" x14ac:dyDescent="0.25">
      <c r="A204">
        <f ca="1">MOD(A202+$A$25,$A$24)</f>
        <v>15</v>
      </c>
      <c r="B204" s="6" t="str">
        <f ca="1">"("&amp;F204&amp;" + "&amp;G204&amp;") ·  "&amp;I204&amp;" ="</f>
        <v>(4,7 + 3) ·  2 =</v>
      </c>
      <c r="C204">
        <f ca="1">(F204+G204)*(I204)</f>
        <v>15.4</v>
      </c>
      <c r="F204">
        <f t="shared" ca="1" si="21"/>
        <v>4.7</v>
      </c>
      <c r="G204">
        <f t="shared" ca="1" si="21"/>
        <v>3</v>
      </c>
      <c r="H204">
        <f t="shared" ca="1" si="22"/>
        <v>4</v>
      </c>
      <c r="I204">
        <f t="shared" ca="1" si="22"/>
        <v>2</v>
      </c>
    </row>
    <row r="205" spans="1:9" x14ac:dyDescent="0.25">
      <c r="B205" s="6"/>
    </row>
    <row r="206" spans="1:9" x14ac:dyDescent="0.25">
      <c r="A206">
        <f ca="1">MOD(A204+$A$25,$A$24)</f>
        <v>19</v>
      </c>
      <c r="B206" s="6" t="str">
        <f ca="1">"("&amp;F206&amp;" - "&amp;G206&amp;") · "&amp;I206&amp;" ="</f>
        <v>(6,5 - 2,3) · 4 =</v>
      </c>
      <c r="C206">
        <f ca="1">(F206-G206)*(I206)</f>
        <v>16.8</v>
      </c>
      <c r="F206">
        <f t="shared" ca="1" si="21"/>
        <v>6.5</v>
      </c>
      <c r="G206">
        <f t="shared" ca="1" si="21"/>
        <v>2.2999999999999998</v>
      </c>
      <c r="H206">
        <f t="shared" ca="1" si="22"/>
        <v>3</v>
      </c>
      <c r="I206">
        <f t="shared" ca="1" si="22"/>
        <v>4</v>
      </c>
    </row>
    <row r="207" spans="1:9" x14ac:dyDescent="0.25">
      <c r="B207" s="6"/>
    </row>
    <row r="208" spans="1:9" x14ac:dyDescent="0.25">
      <c r="A208">
        <f ca="1">MOD(A206+$A$25,$A$24)</f>
        <v>23</v>
      </c>
      <c r="B208" s="6" t="str">
        <f ca="1">"-("&amp;F208&amp;" + "&amp;G208&amp;") · (- "&amp;I208&amp;") ="</f>
        <v>-(3,6 + 2,9) · (- 2) =</v>
      </c>
      <c r="C208">
        <f ca="1">-(F208+G208)*(-I208)</f>
        <v>13</v>
      </c>
      <c r="F208">
        <f t="shared" ca="1" si="21"/>
        <v>3.6</v>
      </c>
      <c r="G208">
        <f t="shared" ca="1" si="21"/>
        <v>2.9</v>
      </c>
      <c r="H208">
        <f t="shared" ca="1" si="22"/>
        <v>5</v>
      </c>
      <c r="I208">
        <f t="shared" ca="1" si="22"/>
        <v>2</v>
      </c>
    </row>
    <row r="209" spans="1:9" x14ac:dyDescent="0.25">
      <c r="B209" s="6"/>
    </row>
    <row r="210" spans="1:9" x14ac:dyDescent="0.25">
      <c r="A210">
        <f ca="1">MOD(A208+$A$25,$A$24)</f>
        <v>27</v>
      </c>
      <c r="B210" s="6" t="str">
        <f ca="1">"-("&amp;F210&amp;" - "&amp;G210&amp;") · (- "&amp;I210&amp;") ="</f>
        <v>-(4,2 - 2,5) · (- 4) =</v>
      </c>
      <c r="C210">
        <f ca="1">-(F210-G210)*(-I210)</f>
        <v>6.8000000000000007</v>
      </c>
      <c r="F210">
        <f t="shared" ca="1" si="21"/>
        <v>4.2</v>
      </c>
      <c r="G210">
        <f t="shared" ca="1" si="21"/>
        <v>2.5</v>
      </c>
      <c r="H210">
        <f t="shared" ca="1" si="22"/>
        <v>3</v>
      </c>
      <c r="I210">
        <f t="shared" ca="1" si="22"/>
        <v>4</v>
      </c>
    </row>
    <row r="211" spans="1:9" x14ac:dyDescent="0.25">
      <c r="B211" s="6"/>
    </row>
    <row r="212" spans="1:9" x14ac:dyDescent="0.25">
      <c r="A212">
        <f ca="1">MOD(A210+$A$25,$A$24)</f>
        <v>0</v>
      </c>
      <c r="B212" s="6" t="str">
        <f ca="1">"-("&amp;F212&amp;" + "&amp;G212&amp;") ·  "&amp;I212&amp;" ="</f>
        <v>-(2,3 + 3,3) ·  5 =</v>
      </c>
      <c r="C212">
        <f ca="1">-(F212+G212)*(I212)</f>
        <v>-28</v>
      </c>
      <c r="F212">
        <f t="shared" ca="1" si="21"/>
        <v>2.2999999999999998</v>
      </c>
      <c r="G212">
        <f t="shared" ca="1" si="21"/>
        <v>3.3</v>
      </c>
      <c r="H212">
        <f t="shared" ca="1" si="22"/>
        <v>6</v>
      </c>
      <c r="I212">
        <f t="shared" ca="1" si="22"/>
        <v>5</v>
      </c>
    </row>
    <row r="213" spans="1:9" x14ac:dyDescent="0.25">
      <c r="B213" s="6"/>
    </row>
    <row r="214" spans="1:9" x14ac:dyDescent="0.25">
      <c r="A214">
        <f ca="1">MOD(A212+$A$25,$A$24)</f>
        <v>4</v>
      </c>
      <c r="B214" s="6" t="str">
        <f ca="1">"-("&amp;F214&amp;" - "&amp;G214&amp;") · "&amp;I214&amp;" ="</f>
        <v>-(4,5 - 5,7) · 5 =</v>
      </c>
      <c r="C214">
        <f ca="1">-(F214-G214)*(I214)</f>
        <v>6.0000000000000009</v>
      </c>
      <c r="F214">
        <f t="shared" ref="F214:G226" ca="1" si="23">ROUND(RAND()*$F$1+1.5,1)</f>
        <v>4.5</v>
      </c>
      <c r="G214">
        <f t="shared" ca="1" si="23"/>
        <v>5.7</v>
      </c>
      <c r="H214">
        <f t="shared" ca="1" si="22"/>
        <v>6</v>
      </c>
      <c r="I214">
        <f t="shared" ca="1" si="22"/>
        <v>5</v>
      </c>
    </row>
    <row r="215" spans="1:9" x14ac:dyDescent="0.25">
      <c r="B215" s="6"/>
    </row>
    <row r="216" spans="1:9" x14ac:dyDescent="0.25">
      <c r="A216">
        <f ca="1">MOD(A214+$A$25,$A$24)</f>
        <v>8</v>
      </c>
      <c r="B216" s="6" t="str">
        <f ca="1">"(- "&amp;I216&amp;") · ("&amp;F216&amp;" + "&amp;G216&amp;") ="</f>
        <v>(- 4) · (6,4 + 4,2) =</v>
      </c>
      <c r="C216">
        <f ca="1">(F216+G216)*(-I216)</f>
        <v>-42.400000000000006</v>
      </c>
      <c r="F216">
        <f t="shared" ca="1" si="23"/>
        <v>6.4</v>
      </c>
      <c r="G216">
        <f t="shared" ca="1" si="23"/>
        <v>4.2</v>
      </c>
      <c r="H216">
        <f t="shared" ca="1" si="22"/>
        <v>6</v>
      </c>
      <c r="I216">
        <f t="shared" ca="1" si="22"/>
        <v>4</v>
      </c>
    </row>
    <row r="217" spans="1:9" x14ac:dyDescent="0.25">
      <c r="B217" s="6"/>
    </row>
    <row r="218" spans="1:9" x14ac:dyDescent="0.25">
      <c r="A218">
        <f ca="1">MOD(A216+$A$25,$A$24)</f>
        <v>12</v>
      </c>
      <c r="B218" s="6" t="str">
        <f ca="1">"(- "&amp;I218&amp;") · ("&amp;F218&amp;" - "&amp;G218&amp;") ="</f>
        <v>(- 5) · (1,6 - 4,7) =</v>
      </c>
      <c r="C218">
        <f ca="1">(F218-G218)*(-I218)</f>
        <v>15.5</v>
      </c>
      <c r="F218">
        <f t="shared" ca="1" si="23"/>
        <v>1.6</v>
      </c>
      <c r="G218">
        <f t="shared" ca="1" si="23"/>
        <v>4.7</v>
      </c>
      <c r="H218">
        <f t="shared" ca="1" si="22"/>
        <v>6</v>
      </c>
      <c r="I218">
        <f t="shared" ca="1" si="22"/>
        <v>5</v>
      </c>
    </row>
    <row r="219" spans="1:9" x14ac:dyDescent="0.25">
      <c r="B219" s="6"/>
    </row>
    <row r="220" spans="1:9" x14ac:dyDescent="0.25">
      <c r="A220">
        <f ca="1">MOD(A218+$A$25,$A$24)</f>
        <v>16</v>
      </c>
      <c r="B220" s="6" t="str">
        <f ca="1">"(- "&amp;I220&amp;") · ("&amp;F220&amp;" + "&amp;G220&amp;") ="</f>
        <v>(- 7) · (6,3 + 3,1) =</v>
      </c>
      <c r="C220">
        <f ca="1">(F220+G220)*(-I220)</f>
        <v>-65.8</v>
      </c>
      <c r="F220">
        <f t="shared" ca="1" si="23"/>
        <v>6.3</v>
      </c>
      <c r="G220">
        <f t="shared" ca="1" si="23"/>
        <v>3.1</v>
      </c>
      <c r="H220">
        <f t="shared" ca="1" si="22"/>
        <v>5</v>
      </c>
      <c r="I220">
        <f t="shared" ca="1" si="22"/>
        <v>7</v>
      </c>
    </row>
    <row r="221" spans="1:9" x14ac:dyDescent="0.25">
      <c r="A221">
        <f ca="1">MOD(A220+$A$25,$A$24)</f>
        <v>20</v>
      </c>
      <c r="B221" s="6" t="str">
        <f ca="1">"(- "&amp;I221&amp;") · ("&amp;F221&amp;" - "&amp;G221&amp;") ="</f>
        <v>(- 3) · (3,1 - 3,2) =</v>
      </c>
      <c r="C221">
        <f ca="1">(F221-G221)*(-I221)</f>
        <v>0.30000000000000027</v>
      </c>
      <c r="F221">
        <f t="shared" ca="1" si="23"/>
        <v>3.1</v>
      </c>
      <c r="G221">
        <f t="shared" ca="1" si="23"/>
        <v>3.2</v>
      </c>
      <c r="H221">
        <f t="shared" ca="1" si="22"/>
        <v>3</v>
      </c>
      <c r="I221">
        <f t="shared" ca="1" si="22"/>
        <v>3</v>
      </c>
    </row>
    <row r="222" spans="1:9" x14ac:dyDescent="0.25">
      <c r="B222" s="6"/>
    </row>
    <row r="223" spans="1:9" x14ac:dyDescent="0.25">
      <c r="A223">
        <f ca="1">MOD(A221+$A$25,$A$24)</f>
        <v>24</v>
      </c>
      <c r="B223" s="6" t="str">
        <f ca="1">"-("&amp;F223&amp;" + "&amp;G223&amp;") · (- "&amp;I223&amp;") ="</f>
        <v>-(1,5 + 6,7) · (- 3) =</v>
      </c>
      <c r="C223">
        <f ca="1">-(F223+G223)*(-I223)</f>
        <v>24.599999999999998</v>
      </c>
      <c r="F223">
        <f t="shared" ca="1" si="23"/>
        <v>1.5</v>
      </c>
      <c r="G223">
        <f t="shared" ca="1" si="23"/>
        <v>6.7</v>
      </c>
      <c r="H223">
        <f t="shared" ca="1" si="22"/>
        <v>7</v>
      </c>
      <c r="I223">
        <f t="shared" ca="1" si="22"/>
        <v>3</v>
      </c>
    </row>
    <row r="224" spans="1:9" x14ac:dyDescent="0.25">
      <c r="A224">
        <f ca="1">MOD(A223+$A$25,$A$24)</f>
        <v>28</v>
      </c>
      <c r="B224" s="6" t="str">
        <f ca="1">"-("&amp;F224&amp;" - "&amp;G224&amp;") · (- "&amp;I224&amp;") ="</f>
        <v>-(4,3 - 2) · (- 4) =</v>
      </c>
      <c r="C224">
        <f ca="1">-(F224-G224)*(-I224)</f>
        <v>9.1999999999999993</v>
      </c>
      <c r="F224">
        <f t="shared" ca="1" si="23"/>
        <v>4.3</v>
      </c>
      <c r="G224">
        <f t="shared" ca="1" si="23"/>
        <v>2</v>
      </c>
      <c r="H224">
        <f t="shared" ca="1" si="22"/>
        <v>7</v>
      </c>
      <c r="I224">
        <f t="shared" ca="1" si="22"/>
        <v>4</v>
      </c>
    </row>
    <row r="225" spans="1:9" x14ac:dyDescent="0.25">
      <c r="B225" s="6"/>
    </row>
    <row r="226" spans="1:9" x14ac:dyDescent="0.25">
      <c r="A226">
        <f ca="1">MOD(A224+$A$25,$A$24)</f>
        <v>1</v>
      </c>
      <c r="B226" s="6" t="str">
        <f ca="1">"-("&amp;F226&amp;" + "&amp;G226&amp;") ·  "&amp;I226&amp;" ="</f>
        <v>-(3,2 + 7,4) ·  2 =</v>
      </c>
      <c r="C226">
        <f ca="1">-(F226+G226)*(I226)</f>
        <v>-21.200000000000003</v>
      </c>
      <c r="F226">
        <f t="shared" ca="1" si="23"/>
        <v>3.2</v>
      </c>
      <c r="G226">
        <f t="shared" ca="1" si="23"/>
        <v>7.4</v>
      </c>
      <c r="H226">
        <f t="shared" ca="1" si="22"/>
        <v>6</v>
      </c>
      <c r="I226">
        <f t="shared" ca="1" si="22"/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K4" sqref="K4"/>
    </sheetView>
  </sheetViews>
  <sheetFormatPr baseColWidth="10" defaultRowHeight="13.2" x14ac:dyDescent="0.25"/>
  <cols>
    <col min="14" max="14" width="21.88671875" customWidth="1"/>
  </cols>
  <sheetData>
    <row r="1" spans="1:1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 t="str">
        <f ca="1">"L = {"&amp;F2&amp;"}"</f>
        <v>L = {2}</v>
      </c>
      <c r="O1" s="3"/>
      <c r="P1" s="7" t="s">
        <v>3</v>
      </c>
    </row>
    <row r="2" spans="1:16" x14ac:dyDescent="0.25">
      <c r="A2" s="3"/>
      <c r="B2" s="3"/>
      <c r="C2" s="3"/>
      <c r="D2" s="3" t="s">
        <v>4</v>
      </c>
      <c r="E2" s="3" t="s">
        <v>5</v>
      </c>
      <c r="F2" s="3">
        <f ca="1">ROUND(RAND()*5+0.5,0)</f>
        <v>2</v>
      </c>
      <c r="G2" s="3"/>
      <c r="H2" s="3"/>
      <c r="I2" s="3"/>
      <c r="J2" s="3"/>
      <c r="K2" s="3"/>
      <c r="L2" s="3"/>
      <c r="M2" s="3"/>
      <c r="N2" s="3" t="str">
        <f ca="1">A2&amp;B2&amp;C2&amp;D2&amp;E2&amp;F2&amp;G2&amp;H2&amp;I2</f>
        <v>x = 2</v>
      </c>
      <c r="O2" s="3" t="str">
        <f>J2&amp;K2</f>
        <v/>
      </c>
    </row>
    <row r="3" spans="1:16" x14ac:dyDescent="0.25">
      <c r="A3" s="3"/>
      <c r="B3" s="3"/>
      <c r="C3" s="3">
        <f ca="1">K3</f>
        <v>5</v>
      </c>
      <c r="D3" s="3" t="str">
        <f>D2</f>
        <v>x</v>
      </c>
      <c r="E3" s="3" t="s">
        <v>5</v>
      </c>
      <c r="F3" s="3">
        <f ca="1">F2*K3</f>
        <v>10</v>
      </c>
      <c r="G3" s="3"/>
      <c r="H3" s="3" t="s">
        <v>6</v>
      </c>
      <c r="I3" s="3"/>
      <c r="J3" s="3" t="s">
        <v>7</v>
      </c>
      <c r="K3" s="3">
        <f ca="1">ROUND(RAND()*5+1.5,0)</f>
        <v>5</v>
      </c>
      <c r="L3" s="3"/>
      <c r="M3" s="3"/>
      <c r="N3" s="3" t="str">
        <f ca="1">A3&amp;B3&amp;C3&amp;D3&amp;E3&amp;F3&amp;G3&amp;H3&amp;I3</f>
        <v xml:space="preserve">5x = 10   </v>
      </c>
      <c r="O3" s="3" t="str">
        <f ca="1">J3&amp;K3&amp;L3</f>
        <v>|:5</v>
      </c>
    </row>
    <row r="4" spans="1:16" x14ac:dyDescent="0.25">
      <c r="A4" s="3">
        <f ca="1">C3</f>
        <v>5</v>
      </c>
      <c r="B4" s="3" t="str">
        <f>D3</f>
        <v>x</v>
      </c>
      <c r="C4" s="3" t="s">
        <v>8</v>
      </c>
      <c r="D4" s="3">
        <f ca="1">K4</f>
        <v>2</v>
      </c>
      <c r="E4" s="3" t="s">
        <v>5</v>
      </c>
      <c r="F4" s="3">
        <f ca="1">F3+K4</f>
        <v>12</v>
      </c>
      <c r="G4" s="3"/>
      <c r="H4" s="3" t="s">
        <v>6</v>
      </c>
      <c r="I4" s="3"/>
      <c r="J4" s="3" t="s">
        <v>9</v>
      </c>
      <c r="K4" s="3">
        <f ca="1">ROUND(RAND()*5+0.5,0)</f>
        <v>2</v>
      </c>
      <c r="L4" s="3"/>
      <c r="M4" s="3"/>
      <c r="N4" s="3" t="str">
        <f ca="1">A4&amp;B4&amp;C4&amp;D4&amp;E4&amp;F4&amp;G4&amp;H4&amp;I4</f>
        <v xml:space="preserve">5x + 2 = 12   </v>
      </c>
      <c r="O4" s="3" t="str">
        <f ca="1">J4&amp;K4&amp;L4</f>
        <v>|-2</v>
      </c>
    </row>
    <row r="5" spans="1:16" x14ac:dyDescent="0.25">
      <c r="A5" s="8">
        <f ca="1">A4+K5</f>
        <v>7</v>
      </c>
      <c r="B5" s="8" t="s">
        <v>4</v>
      </c>
      <c r="C5" s="8" t="s">
        <v>8</v>
      </c>
      <c r="D5" s="8">
        <f ca="1">D4</f>
        <v>2</v>
      </c>
      <c r="E5" s="8" t="s">
        <v>5</v>
      </c>
      <c r="F5" s="8">
        <f ca="1">F4</f>
        <v>12</v>
      </c>
      <c r="G5" s="8" t="s">
        <v>8</v>
      </c>
      <c r="H5" s="8">
        <f ca="1">K5</f>
        <v>2</v>
      </c>
      <c r="I5" s="8" t="s">
        <v>4</v>
      </c>
      <c r="J5" s="8" t="s">
        <v>9</v>
      </c>
      <c r="K5" s="8">
        <f ca="1">ROUND(RAND()*5+0.5,0)</f>
        <v>2</v>
      </c>
      <c r="L5" s="8" t="s">
        <v>4</v>
      </c>
      <c r="M5" s="8"/>
      <c r="N5" s="8" t="str">
        <f ca="1">A5&amp;B5&amp;C5&amp;D5&amp;E5&amp;F5&amp;G5&amp;H5&amp;I5</f>
        <v>7x + 2 = 12 + 2x</v>
      </c>
      <c r="O5" s="8" t="str">
        <f ca="1">J5&amp;K5&amp;L5</f>
        <v>|-2x</v>
      </c>
      <c r="P5" t="str">
        <f ca="1">N5&amp;"   "&amp;O5&amp;P1&amp;N4&amp;"   "&amp;O4&amp;P1&amp;N3&amp;"   "&amp;O3&amp;P1&amp;N2&amp;P1&amp;P1&amp;N1</f>
        <v>7x + 2 = 12 + 2x   |-2x 
5x + 2 = 12      |-2 
5x = 10      |:5 
x = 2 
L = {2}</v>
      </c>
    </row>
    <row r="6" spans="1:16" x14ac:dyDescent="0.25">
      <c r="N6" t="str">
        <f>A6&amp;B6&amp;C6&amp;D6&amp;E6&amp;F6&amp;G6&amp;H6&amp;J6&amp;K6&amp;L6</f>
        <v/>
      </c>
      <c r="O6" t="str">
        <f>J6&amp;K6</f>
        <v/>
      </c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 t="str">
        <f ca="1">"L = {"&amp;F8&amp;"}"</f>
        <v>L = {3}</v>
      </c>
      <c r="O7" s="3"/>
      <c r="P7" s="7" t="s">
        <v>3</v>
      </c>
    </row>
    <row r="8" spans="1:16" x14ac:dyDescent="0.25">
      <c r="A8" s="3"/>
      <c r="B8" s="3"/>
      <c r="C8" s="3"/>
      <c r="D8" s="3" t="s">
        <v>4</v>
      </c>
      <c r="E8" s="3" t="s">
        <v>5</v>
      </c>
      <c r="F8" s="3">
        <f ca="1">ROUND(RAND()*5+0.5,0)</f>
        <v>3</v>
      </c>
      <c r="G8" s="3"/>
      <c r="H8" s="3"/>
      <c r="I8" s="3"/>
      <c r="J8" s="3"/>
      <c r="K8" s="3"/>
      <c r="L8" s="3"/>
      <c r="M8" s="3"/>
      <c r="N8" s="3" t="str">
        <f ca="1">A8&amp;B8&amp;C8&amp;D8&amp;E8&amp;F8&amp;G8&amp;H8&amp;I8</f>
        <v>x = 3</v>
      </c>
      <c r="O8" s="3" t="str">
        <f>J8&amp;K8</f>
        <v/>
      </c>
    </row>
    <row r="9" spans="1:16" x14ac:dyDescent="0.25">
      <c r="A9" s="3"/>
      <c r="B9" s="3"/>
      <c r="C9" s="3">
        <f ca="1">K9</f>
        <v>4</v>
      </c>
      <c r="D9" s="3" t="str">
        <f>D8</f>
        <v>x</v>
      </c>
      <c r="E9" s="3" t="s">
        <v>5</v>
      </c>
      <c r="F9" s="3">
        <f ca="1">F8*K9</f>
        <v>12</v>
      </c>
      <c r="G9" s="3"/>
      <c r="H9" s="3" t="s">
        <v>6</v>
      </c>
      <c r="I9" s="3"/>
      <c r="J9" s="3" t="s">
        <v>7</v>
      </c>
      <c r="K9" s="3">
        <f ca="1">ROUND(RAND()*5+1.5,0)</f>
        <v>4</v>
      </c>
      <c r="L9" s="3"/>
      <c r="M9" s="3"/>
      <c r="N9" s="3" t="str">
        <f ca="1">A9&amp;B9&amp;C9&amp;D9&amp;E9&amp;F9&amp;G9&amp;H9&amp;I9</f>
        <v xml:space="preserve">4x = 12   </v>
      </c>
      <c r="O9" s="3" t="str">
        <f ca="1">J9&amp;K9&amp;L9</f>
        <v>|:4</v>
      </c>
    </row>
    <row r="10" spans="1:16" x14ac:dyDescent="0.25">
      <c r="A10" s="3">
        <f ca="1">C9</f>
        <v>4</v>
      </c>
      <c r="B10" s="3" t="str">
        <f>D9</f>
        <v>x</v>
      </c>
      <c r="C10" s="3" t="s">
        <v>10</v>
      </c>
      <c r="D10" s="3">
        <f ca="1">K10</f>
        <v>1</v>
      </c>
      <c r="E10" s="3" t="s">
        <v>5</v>
      </c>
      <c r="F10" s="3">
        <f ca="1">F9-K10</f>
        <v>11</v>
      </c>
      <c r="G10" s="3"/>
      <c r="H10" s="3" t="s">
        <v>6</v>
      </c>
      <c r="I10" s="3"/>
      <c r="J10" s="3" t="s">
        <v>11</v>
      </c>
      <c r="K10" s="3">
        <f ca="1">ROUND(RAND()*5+0.5,0)</f>
        <v>1</v>
      </c>
      <c r="L10" s="3"/>
      <c r="M10" s="3"/>
      <c r="N10" s="3" t="str">
        <f ca="1">A10&amp;B10&amp;C10&amp;D10&amp;E10&amp;F10&amp;G10&amp;H10&amp;I10</f>
        <v xml:space="preserve">4x - 1 = 11   </v>
      </c>
      <c r="O10" s="3" t="str">
        <f ca="1">J10&amp;K10&amp;L10</f>
        <v>|+1</v>
      </c>
    </row>
    <row r="11" spans="1:16" x14ac:dyDescent="0.25">
      <c r="A11" s="8">
        <f ca="1">A10+K11</f>
        <v>9</v>
      </c>
      <c r="B11" s="8" t="s">
        <v>4</v>
      </c>
      <c r="C11" s="8" t="s">
        <v>10</v>
      </c>
      <c r="D11" s="8">
        <f ca="1">D10</f>
        <v>1</v>
      </c>
      <c r="E11" s="8" t="s">
        <v>5</v>
      </c>
      <c r="F11" s="8">
        <f ca="1">F10</f>
        <v>11</v>
      </c>
      <c r="G11" s="8" t="s">
        <v>8</v>
      </c>
      <c r="H11" s="8">
        <f ca="1">K11</f>
        <v>5</v>
      </c>
      <c r="I11" s="8" t="s">
        <v>4</v>
      </c>
      <c r="J11" s="8" t="s">
        <v>9</v>
      </c>
      <c r="K11" s="8">
        <f ca="1">ROUND(RAND()*5+0.5,0)</f>
        <v>5</v>
      </c>
      <c r="L11" s="8" t="s">
        <v>4</v>
      </c>
      <c r="M11" s="8"/>
      <c r="N11" s="8" t="str">
        <f ca="1">A11&amp;B11&amp;C11&amp;D11&amp;E11&amp;F11&amp;G11&amp;H11&amp;I11</f>
        <v>9x - 1 = 11 + 5x</v>
      </c>
      <c r="O11" s="8" t="str">
        <f ca="1">J11&amp;K11&amp;L11</f>
        <v>|-5x</v>
      </c>
      <c r="P11" t="str">
        <f ca="1">N11&amp;"   "&amp;O11&amp;P7&amp;N10&amp;"   "&amp;O10&amp;P7&amp;N9&amp;"   "&amp;O9&amp;P7&amp;N8&amp;P7&amp;P7&amp;N7</f>
        <v>9x - 1 = 11 + 5x   |-5x 
4x - 1 = 11      |+1 
4x = 12      |:4 
x = 3 
L = {3}</v>
      </c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 t="str">
        <f ca="1">"L = {"&amp;F14&amp;"}"</f>
        <v>L = {-5}</v>
      </c>
      <c r="O13" s="3"/>
      <c r="P13" s="7" t="s">
        <v>3</v>
      </c>
    </row>
    <row r="14" spans="1:16" x14ac:dyDescent="0.25">
      <c r="A14" s="3"/>
      <c r="B14" s="3"/>
      <c r="C14" s="3"/>
      <c r="D14" s="3" t="s">
        <v>4</v>
      </c>
      <c r="E14" s="3" t="s">
        <v>5</v>
      </c>
      <c r="F14" s="3">
        <f ca="1">-ROUND(RAND()*5+0.5,0)</f>
        <v>-5</v>
      </c>
      <c r="G14" s="3"/>
      <c r="H14" s="3"/>
      <c r="I14" s="3"/>
      <c r="J14" s="3"/>
      <c r="K14" s="3"/>
      <c r="L14" s="3"/>
      <c r="M14" s="3"/>
      <c r="N14" s="3" t="str">
        <f ca="1">A14&amp;B14&amp;C14&amp;D14&amp;E14&amp;F14&amp;G14&amp;H14&amp;I14</f>
        <v>x = -5</v>
      </c>
      <c r="O14" s="3" t="str">
        <f>J14&amp;K14</f>
        <v/>
      </c>
    </row>
    <row r="15" spans="1:16" x14ac:dyDescent="0.25">
      <c r="A15" s="3"/>
      <c r="B15" s="3"/>
      <c r="C15" s="3">
        <f ca="1">K15</f>
        <v>5</v>
      </c>
      <c r="D15" s="3" t="str">
        <f>D14</f>
        <v>x</v>
      </c>
      <c r="E15" s="3" t="s">
        <v>5</v>
      </c>
      <c r="F15" s="3">
        <f ca="1">F14*K15</f>
        <v>-25</v>
      </c>
      <c r="G15" s="3"/>
      <c r="H15" s="3" t="s">
        <v>6</v>
      </c>
      <c r="I15" s="3"/>
      <c r="J15" s="3" t="s">
        <v>7</v>
      </c>
      <c r="K15" s="3">
        <f ca="1">ROUND(RAND()*5+1.5,0)</f>
        <v>5</v>
      </c>
      <c r="L15" s="3"/>
      <c r="M15" s="3"/>
      <c r="N15" s="3" t="str">
        <f ca="1">A15&amp;B15&amp;C15&amp;D15&amp;E15&amp;F15&amp;G15&amp;H15&amp;I15</f>
        <v xml:space="preserve">5x = -25   </v>
      </c>
      <c r="O15" s="3" t="str">
        <f ca="1">J15&amp;K15&amp;L15</f>
        <v>|:5</v>
      </c>
    </row>
    <row r="16" spans="1:16" x14ac:dyDescent="0.25">
      <c r="A16" s="3">
        <f ca="1">C15</f>
        <v>5</v>
      </c>
      <c r="B16" s="3" t="str">
        <f>D15</f>
        <v>x</v>
      </c>
      <c r="C16" s="3" t="s">
        <v>8</v>
      </c>
      <c r="D16" s="3">
        <f ca="1">K16</f>
        <v>3</v>
      </c>
      <c r="E16" s="3" t="s">
        <v>5</v>
      </c>
      <c r="F16" s="3">
        <f ca="1">F15+K16</f>
        <v>-22</v>
      </c>
      <c r="G16" s="3"/>
      <c r="H16" s="3" t="s">
        <v>6</v>
      </c>
      <c r="I16" s="3"/>
      <c r="J16" s="3" t="s">
        <v>9</v>
      </c>
      <c r="K16" s="3">
        <f ca="1">ROUND(RAND()*5+0.5,0)</f>
        <v>3</v>
      </c>
      <c r="L16" s="3"/>
      <c r="M16" s="3"/>
      <c r="N16" s="3" t="str">
        <f ca="1">A16&amp;B16&amp;C16&amp;D16&amp;E16&amp;F16&amp;G16&amp;H16&amp;I16</f>
        <v xml:space="preserve">5x + 3 = -22   </v>
      </c>
      <c r="O16" s="3" t="str">
        <f ca="1">J16&amp;K16&amp;L16</f>
        <v>|-3</v>
      </c>
    </row>
    <row r="17" spans="1:16" x14ac:dyDescent="0.25">
      <c r="A17" s="8">
        <f ca="1">A16-K17</f>
        <v>-4</v>
      </c>
      <c r="B17" s="8" t="s">
        <v>4</v>
      </c>
      <c r="C17" s="8" t="s">
        <v>8</v>
      </c>
      <c r="D17" s="8">
        <f ca="1">D16</f>
        <v>3</v>
      </c>
      <c r="E17" s="8" t="s">
        <v>5</v>
      </c>
      <c r="F17" s="8">
        <f ca="1">F16</f>
        <v>-22</v>
      </c>
      <c r="G17" s="8" t="s">
        <v>10</v>
      </c>
      <c r="H17" s="8">
        <f ca="1">K17</f>
        <v>9</v>
      </c>
      <c r="I17" s="8" t="s">
        <v>4</v>
      </c>
      <c r="J17" s="8" t="s">
        <v>11</v>
      </c>
      <c r="K17" s="8">
        <f ca="1">ROUND(RAND()*5+0.5,0)+K15</f>
        <v>9</v>
      </c>
      <c r="L17" s="8" t="s">
        <v>4</v>
      </c>
      <c r="M17" s="8"/>
      <c r="N17" s="8" t="str">
        <f ca="1">A17&amp;B17&amp;C17&amp;D17&amp;E17&amp;F17&amp;G17&amp;H17&amp;I17</f>
        <v>-4x + 3 = -22 - 9x</v>
      </c>
      <c r="O17" s="8" t="str">
        <f ca="1">J17&amp;K17&amp;L17</f>
        <v>|+9x</v>
      </c>
      <c r="P17" t="str">
        <f ca="1">N17&amp;"   "&amp;O17&amp;P13&amp;N16&amp;"   "&amp;O16&amp;P13&amp;N15&amp;"   "&amp;O15&amp;P13&amp;N14&amp;P13&amp;P13&amp;N13</f>
        <v>-4x + 3 = -22 - 9x   |+9x 
5x + 3 = -22      |-3 
5x = -25      |:5 
x = -5 
L = {-5}</v>
      </c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 t="str">
        <f ca="1">"L = {"&amp;F20&amp;"}"</f>
        <v>L = {-1}</v>
      </c>
      <c r="O19" s="3"/>
      <c r="P19" s="7" t="s">
        <v>3</v>
      </c>
    </row>
    <row r="20" spans="1:16" x14ac:dyDescent="0.25">
      <c r="A20" s="3"/>
      <c r="B20" s="3"/>
      <c r="C20" s="3"/>
      <c r="D20" s="3" t="s">
        <v>4</v>
      </c>
      <c r="E20" s="3" t="s">
        <v>5</v>
      </c>
      <c r="F20" s="3">
        <f ca="1">ROUND(RAND()*10-5.5,0)</f>
        <v>-1</v>
      </c>
      <c r="G20" s="3"/>
      <c r="H20" s="3"/>
      <c r="I20" s="3"/>
      <c r="J20" s="3"/>
      <c r="K20" s="3"/>
      <c r="L20" s="3"/>
      <c r="M20" s="3"/>
      <c r="N20" s="3" t="str">
        <f ca="1">A20&amp;B20&amp;C20&amp;D20&amp;E20&amp;F20&amp;G20&amp;H20&amp;I20</f>
        <v>x = -1</v>
      </c>
      <c r="O20" s="3" t="str">
        <f>J20&amp;K20</f>
        <v/>
      </c>
    </row>
    <row r="21" spans="1:16" x14ac:dyDescent="0.25">
      <c r="A21" s="3"/>
      <c r="B21" s="3"/>
      <c r="C21" s="3">
        <f ca="1">K21</f>
        <v>-4</v>
      </c>
      <c r="D21" s="3" t="str">
        <f>D20</f>
        <v>x</v>
      </c>
      <c r="E21" s="3" t="s">
        <v>5</v>
      </c>
      <c r="F21" s="3">
        <f ca="1">F20*K21</f>
        <v>4</v>
      </c>
      <c r="G21" s="3"/>
      <c r="H21" s="3" t="s">
        <v>6</v>
      </c>
      <c r="I21" s="3"/>
      <c r="J21" s="3" t="s">
        <v>12</v>
      </c>
      <c r="K21" s="3">
        <f ca="1">-ROUND(RAND()*5+0.5,0)</f>
        <v>-4</v>
      </c>
      <c r="L21" s="3" t="s">
        <v>13</v>
      </c>
      <c r="M21" s="3"/>
      <c r="N21" s="3" t="str">
        <f ca="1">A21&amp;B21&amp;C21&amp;D21&amp;E21&amp;F21&amp;G21&amp;H21&amp;I21</f>
        <v xml:space="preserve">-4x = 4   </v>
      </c>
      <c r="O21" s="3" t="str">
        <f ca="1">J21&amp;K21&amp;L21</f>
        <v>|:(-4)</v>
      </c>
    </row>
    <row r="22" spans="1:16" x14ac:dyDescent="0.25">
      <c r="A22" s="3">
        <f ca="1">C21</f>
        <v>-4</v>
      </c>
      <c r="B22" s="3" t="str">
        <f>D21</f>
        <v>x</v>
      </c>
      <c r="C22" s="3" t="s">
        <v>10</v>
      </c>
      <c r="D22" s="3">
        <f ca="1">K22</f>
        <v>3</v>
      </c>
      <c r="E22" s="3" t="s">
        <v>5</v>
      </c>
      <c r="F22" s="3">
        <f ca="1">F21-K22</f>
        <v>1</v>
      </c>
      <c r="G22" s="3"/>
      <c r="H22" s="3" t="s">
        <v>6</v>
      </c>
      <c r="I22" s="3"/>
      <c r="J22" s="3" t="s">
        <v>11</v>
      </c>
      <c r="K22" s="3">
        <f ca="1">ROUND(RAND()*5+1.5,0)</f>
        <v>3</v>
      </c>
      <c r="L22" s="3"/>
      <c r="M22" s="3"/>
      <c r="N22" s="3" t="str">
        <f ca="1">A22&amp;B22&amp;C22&amp;D22&amp;E22&amp;F22&amp;G22&amp;H22&amp;I22</f>
        <v xml:space="preserve">-4x - 3 = 1   </v>
      </c>
      <c r="O22" s="3" t="str">
        <f ca="1">J22&amp;K22&amp;L22</f>
        <v>|+3</v>
      </c>
    </row>
    <row r="23" spans="1:16" x14ac:dyDescent="0.25">
      <c r="A23" s="8">
        <f ca="1">A22-K23</f>
        <v>-7</v>
      </c>
      <c r="B23" s="8" t="s">
        <v>4</v>
      </c>
      <c r="C23" s="8" t="s">
        <v>10</v>
      </c>
      <c r="D23" s="8">
        <f ca="1">D22</f>
        <v>3</v>
      </c>
      <c r="E23" s="8" t="s">
        <v>5</v>
      </c>
      <c r="F23" s="8">
        <f ca="1">F22</f>
        <v>1</v>
      </c>
      <c r="G23" s="8" t="s">
        <v>10</v>
      </c>
      <c r="H23" s="8">
        <f ca="1">K23</f>
        <v>3</v>
      </c>
      <c r="I23" s="8" t="s">
        <v>4</v>
      </c>
      <c r="J23" s="8" t="s">
        <v>11</v>
      </c>
      <c r="K23" s="8">
        <f ca="1">ROUND(RAND()*5+0.5,0)</f>
        <v>3</v>
      </c>
      <c r="L23" s="8" t="s">
        <v>4</v>
      </c>
      <c r="M23" s="8"/>
      <c r="N23" s="8" t="str">
        <f ca="1">A23&amp;B23&amp;C23&amp;D23&amp;E23&amp;F23&amp;G23&amp;H23&amp;I23</f>
        <v>-7x - 3 = 1 - 3x</v>
      </c>
      <c r="O23" s="8" t="str">
        <f ca="1">J23&amp;K23&amp;L23</f>
        <v>|+3x</v>
      </c>
      <c r="P23" t="str">
        <f ca="1">N23&amp;"   "&amp;O23&amp;P19&amp;N22&amp;"   "&amp;O22&amp;P19&amp;N21&amp;"   "&amp;O21&amp;P19&amp;N20&amp;P19&amp;P19&amp;N19</f>
        <v>-7x - 3 = 1 - 3x   |+3x 
-4x - 3 = 1      |+3 
-4x = 4      |:(-4) 
x = -1 
L = {-1}</v>
      </c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 t="str">
        <f>"L = R"</f>
        <v>L = R</v>
      </c>
      <c r="O25" s="3"/>
      <c r="P25" s="7" t="s">
        <v>3</v>
      </c>
    </row>
    <row r="26" spans="1:16" x14ac:dyDescent="0.25">
      <c r="A26" s="3"/>
      <c r="B26" s="3"/>
      <c r="C26" s="3"/>
      <c r="D26" s="3" t="s">
        <v>4</v>
      </c>
      <c r="E26" s="3" t="s">
        <v>5</v>
      </c>
      <c r="F26" s="3"/>
      <c r="G26" s="9" t="s">
        <v>4</v>
      </c>
      <c r="H26" s="3"/>
      <c r="I26" s="3"/>
      <c r="J26" s="3"/>
      <c r="K26" s="3"/>
      <c r="L26" s="3"/>
      <c r="M26" s="3"/>
      <c r="N26" s="3" t="str">
        <f>A26&amp;B26&amp;C26&amp;D26&amp;E26&amp;F26&amp;G26&amp;H26&amp;I26</f>
        <v>x = x</v>
      </c>
      <c r="O26" s="3" t="str">
        <f>J26&amp;K26</f>
        <v/>
      </c>
    </row>
    <row r="27" spans="1:16" x14ac:dyDescent="0.25">
      <c r="A27" s="3"/>
      <c r="B27" s="3"/>
      <c r="C27" s="3">
        <f ca="1">K27</f>
        <v>2</v>
      </c>
      <c r="D27" s="3" t="str">
        <f>D26</f>
        <v>x</v>
      </c>
      <c r="E27" s="3" t="s">
        <v>5</v>
      </c>
      <c r="F27" s="3">
        <f ca="1">K27</f>
        <v>2</v>
      </c>
      <c r="G27" s="3" t="s">
        <v>4</v>
      </c>
      <c r="H27" s="3" t="s">
        <v>6</v>
      </c>
      <c r="I27" s="3"/>
      <c r="J27" s="3" t="s">
        <v>7</v>
      </c>
      <c r="K27" s="3">
        <f ca="1">ROUND(RAND()*5+1.5,0)</f>
        <v>2</v>
      </c>
      <c r="L27" s="3"/>
      <c r="M27" s="3"/>
      <c r="N27" s="3" t="str">
        <f ca="1">A27&amp;B27&amp;C27&amp;D27&amp;E27&amp;F27&amp;G27&amp;H27&amp;I27</f>
        <v xml:space="preserve">2x = 2x   </v>
      </c>
      <c r="O27" s="3" t="str">
        <f ca="1">J27&amp;K27&amp;L27</f>
        <v>|:2</v>
      </c>
    </row>
    <row r="28" spans="1:16" x14ac:dyDescent="0.25">
      <c r="A28" s="3">
        <f ca="1">C27</f>
        <v>2</v>
      </c>
      <c r="B28" s="3" t="str">
        <f>D27</f>
        <v>x</v>
      </c>
      <c r="C28" s="3" t="s">
        <v>8</v>
      </c>
      <c r="D28" s="3">
        <f ca="1">K28</f>
        <v>2</v>
      </c>
      <c r="E28" s="3" t="s">
        <v>5</v>
      </c>
      <c r="F28" s="3">
        <f ca="1">F27</f>
        <v>2</v>
      </c>
      <c r="G28" s="9" t="s">
        <v>4</v>
      </c>
      <c r="H28" s="9" t="s">
        <v>8</v>
      </c>
      <c r="I28" s="3">
        <f ca="1">K28</f>
        <v>2</v>
      </c>
      <c r="J28" s="3" t="s">
        <v>9</v>
      </c>
      <c r="K28" s="3">
        <f ca="1">K27</f>
        <v>2</v>
      </c>
      <c r="L28" s="3"/>
      <c r="M28" s="3"/>
      <c r="N28" s="3" t="str">
        <f ca="1">A28&amp;B28&amp;C28&amp;D28&amp;E28&amp;F28&amp;G28&amp;H28&amp;I28</f>
        <v>2x + 2 = 2x + 2</v>
      </c>
      <c r="O28" s="3" t="str">
        <f ca="1">J28&amp;K28&amp;L28</f>
        <v>|-2</v>
      </c>
    </row>
    <row r="29" spans="1:16" x14ac:dyDescent="0.25">
      <c r="A29" s="8">
        <f ca="1">A28</f>
        <v>2</v>
      </c>
      <c r="B29" s="8" t="s">
        <v>14</v>
      </c>
      <c r="C29" s="8" t="s">
        <v>8</v>
      </c>
      <c r="D29" s="8">
        <f ca="1">D28/A29</f>
        <v>1</v>
      </c>
      <c r="E29" s="8" t="s">
        <v>15</v>
      </c>
      <c r="F29" s="8">
        <f ca="1">F28+M29</f>
        <v>3</v>
      </c>
      <c r="G29" s="8" t="str">
        <f ca="1">"x + "&amp;I28&amp;" - "</f>
        <v xml:space="preserve">x + 2 - </v>
      </c>
      <c r="H29" s="8">
        <f ca="1">M29</f>
        <v>1</v>
      </c>
      <c r="I29" s="8" t="s">
        <v>4</v>
      </c>
      <c r="J29" s="8" t="s">
        <v>16</v>
      </c>
      <c r="K29" s="8" t="s">
        <v>17</v>
      </c>
      <c r="L29" s="3"/>
      <c r="M29" s="3">
        <f ca="1">ROUND(RAND()*5+0.5,0)</f>
        <v>1</v>
      </c>
      <c r="N29" s="8" t="str">
        <f ca="1">A29&amp;B29&amp;C29&amp;D29&amp;E29&amp;F29&amp;G29&amp;H29&amp;I29</f>
        <v>2(x + 1) = 3x + 2 - 1x</v>
      </c>
      <c r="O29" s="8" t="str">
        <f>J29&amp;K29&amp;L29</f>
        <v>|T</v>
      </c>
      <c r="P29" t="str">
        <f ca="1">N29&amp;"   "&amp;O29&amp;P25&amp;N28&amp;"   "&amp;O28&amp;P25&amp;N27&amp;"   "&amp;O27&amp;P25&amp;N26&amp;P25&amp;P25&amp;N25</f>
        <v>2(x + 1) = 3x + 2 - 1x   |T 
2x + 2 = 2x + 2   |-2 
2x = 2x      |:2 
x = x 
L = R</v>
      </c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 t="str">
        <f>"L = { }"</f>
        <v>L = { }</v>
      </c>
      <c r="O31" s="3"/>
      <c r="P31" s="7" t="s">
        <v>3</v>
      </c>
    </row>
    <row r="32" spans="1:16" x14ac:dyDescent="0.25">
      <c r="A32" s="3"/>
      <c r="B32" s="3"/>
      <c r="C32" s="3"/>
      <c r="D32" s="3">
        <f ca="1">ROUND(RAND()*5+0.5,0)+F32</f>
        <v>3</v>
      </c>
      <c r="E32" s="3" t="s">
        <v>5</v>
      </c>
      <c r="F32" s="3">
        <f ca="1">ROUND(RAND()*5+0.5,0)</f>
        <v>2</v>
      </c>
      <c r="G32" s="3"/>
      <c r="H32" s="3"/>
      <c r="I32" s="3"/>
      <c r="J32" s="3"/>
      <c r="K32" s="3"/>
      <c r="L32" s="3"/>
      <c r="M32" s="3"/>
      <c r="N32" s="3" t="str">
        <f ca="1">A32&amp;B32&amp;C32&amp;D33&amp;E32&amp;F32&amp;G32&amp;H32&amp;I32</f>
        <v>9 = 2</v>
      </c>
      <c r="O32" s="3" t="str">
        <f>J32&amp;K32</f>
        <v/>
      </c>
    </row>
    <row r="33" spans="1:16" x14ac:dyDescent="0.25">
      <c r="A33" s="3">
        <f ca="1">K33</f>
        <v>3</v>
      </c>
      <c r="B33" t="s">
        <v>4</v>
      </c>
      <c r="C33" s="3" t="s">
        <v>8</v>
      </c>
      <c r="D33" s="3">
        <f ca="1">D32*K33</f>
        <v>9</v>
      </c>
      <c r="E33" s="3" t="s">
        <v>5</v>
      </c>
      <c r="F33" s="3">
        <f ca="1">K33</f>
        <v>3</v>
      </c>
      <c r="G33" s="9" t="s">
        <v>4</v>
      </c>
      <c r="H33" s="9" t="s">
        <v>8</v>
      </c>
      <c r="I33" s="3">
        <f ca="1">F32</f>
        <v>2</v>
      </c>
      <c r="J33" s="3" t="s">
        <v>9</v>
      </c>
      <c r="K33" s="3">
        <f ca="1">ROUND(RAND()*5+1.5,0)</f>
        <v>3</v>
      </c>
      <c r="L33" s="3" t="s">
        <v>4</v>
      </c>
      <c r="M33" s="3"/>
      <c r="N33" s="3" t="str">
        <f ca="1">A33&amp;B33&amp;C33&amp;D33&amp;E33&amp;F33&amp;G33&amp;H33&amp;I33</f>
        <v>3x + 9 = 3x + 2</v>
      </c>
      <c r="O33" s="3" t="str">
        <f ca="1">J33&amp;K33&amp;L33</f>
        <v>|-3x</v>
      </c>
    </row>
    <row r="34" spans="1:16" x14ac:dyDescent="0.25">
      <c r="A34" s="3">
        <f ca="1">A33</f>
        <v>3</v>
      </c>
      <c r="B34" s="3" t="s">
        <v>14</v>
      </c>
      <c r="C34" s="3" t="s">
        <v>8</v>
      </c>
      <c r="D34" s="3">
        <f ca="1">D32</f>
        <v>3</v>
      </c>
      <c r="E34" s="3" t="s">
        <v>15</v>
      </c>
      <c r="F34" s="3">
        <f ca="1">F33</f>
        <v>3</v>
      </c>
      <c r="G34" s="3" t="str">
        <f>G33</f>
        <v>x</v>
      </c>
      <c r="H34" s="3" t="str">
        <f>H33</f>
        <v xml:space="preserve"> + </v>
      </c>
      <c r="I34" s="3">
        <f ca="1">I33</f>
        <v>2</v>
      </c>
      <c r="J34" s="3" t="s">
        <v>16</v>
      </c>
      <c r="K34" s="3" t="s">
        <v>17</v>
      </c>
      <c r="L34" s="3"/>
      <c r="M34" s="3"/>
      <c r="N34" s="3" t="str">
        <f ca="1">A34&amp;B34&amp;C34&amp;D34&amp;E34&amp;F34&amp;G34&amp;H34&amp;I34</f>
        <v>3(x + 3) = 3x + 2</v>
      </c>
      <c r="O34" s="3" t="str">
        <f>J34&amp;K34&amp;L34</f>
        <v>|T</v>
      </c>
    </row>
    <row r="35" spans="1:16" x14ac:dyDescent="0.25">
      <c r="A35" s="8">
        <f ca="1">A34</f>
        <v>3</v>
      </c>
      <c r="B35" s="8" t="str">
        <f>B34</f>
        <v>(x</v>
      </c>
      <c r="C35" s="8" t="str">
        <f>C34</f>
        <v xml:space="preserve"> + </v>
      </c>
      <c r="D35" s="8">
        <f ca="1">D34</f>
        <v>3</v>
      </c>
      <c r="E35" s="8" t="str">
        <f>E34</f>
        <v xml:space="preserve">) = </v>
      </c>
      <c r="F35" s="8">
        <f ca="1">F34+M35</f>
        <v>7</v>
      </c>
      <c r="G35" s="8" t="str">
        <f ca="1">"x + "&amp;I34&amp;" - "</f>
        <v xml:space="preserve">x + 2 - </v>
      </c>
      <c r="H35" s="8">
        <f ca="1">M35</f>
        <v>4</v>
      </c>
      <c r="I35" s="8" t="s">
        <v>4</v>
      </c>
      <c r="J35" s="8" t="s">
        <v>16</v>
      </c>
      <c r="K35" s="8" t="s">
        <v>17</v>
      </c>
      <c r="L35" s="3"/>
      <c r="M35" s="3">
        <f ca="1">ROUND(RAND()*5+0.5,0)+F34</f>
        <v>4</v>
      </c>
      <c r="N35" s="3" t="str">
        <f ca="1">A35&amp;B35&amp;C35&amp;D35&amp;E35&amp;F35&amp;G35&amp;H35&amp;I35</f>
        <v>3(x + 3) = 7x + 2 - 4x</v>
      </c>
      <c r="O35" s="8" t="str">
        <f>J35&amp;K35&amp;L35</f>
        <v>|T</v>
      </c>
      <c r="P35" t="str">
        <f ca="1">N35&amp;"   "&amp;O35&amp;P31&amp;N34&amp;"   "&amp;O34&amp;P31&amp;N33&amp;"   "&amp;O33&amp;P31&amp;N32&amp;P31&amp;P31&amp;N31</f>
        <v>3(x + 3) = 7x + 2 - 4x   |T 
3(x + 3) = 3x + 2   |T 
3x + 9 = 3x + 2   |-3x 
9 = 2 
L = { }</v>
      </c>
    </row>
    <row r="37" spans="1:16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 t="str">
        <f ca="1">"L = {"&amp;F38&amp;"}"</f>
        <v>L = {-1}</v>
      </c>
      <c r="O37" s="3"/>
      <c r="P37" s="7" t="s">
        <v>3</v>
      </c>
    </row>
    <row r="38" spans="1:16" x14ac:dyDescent="0.25">
      <c r="A38" s="3"/>
      <c r="B38" s="3"/>
      <c r="C38" s="3"/>
      <c r="D38" s="3" t="s">
        <v>4</v>
      </c>
      <c r="E38" s="3" t="s">
        <v>5</v>
      </c>
      <c r="F38" s="3">
        <f ca="1">-ROUND(RAND()*5+0.5,0)</f>
        <v>-1</v>
      </c>
      <c r="G38" s="3"/>
      <c r="H38" s="3"/>
      <c r="I38" s="3"/>
      <c r="J38" s="3"/>
      <c r="K38" s="3"/>
      <c r="L38" s="3"/>
      <c r="M38" s="3"/>
      <c r="N38" s="3" t="str">
        <f ca="1">A38&amp;B38&amp;C38&amp;D38&amp;E38&amp;F38&amp;G38&amp;H38&amp;I38</f>
        <v>x = -1</v>
      </c>
      <c r="O38" s="3" t="str">
        <f>J38&amp;K38</f>
        <v/>
      </c>
    </row>
    <row r="39" spans="1:16" x14ac:dyDescent="0.25">
      <c r="A39" s="3"/>
      <c r="B39" s="3" t="str">
        <f>D38</f>
        <v>x</v>
      </c>
      <c r="C39" s="3" t="s">
        <v>8</v>
      </c>
      <c r="D39" s="3">
        <f ca="1">K39</f>
        <v>3</v>
      </c>
      <c r="E39" s="3" t="s">
        <v>5</v>
      </c>
      <c r="F39" s="3">
        <f ca="1">F38+K39</f>
        <v>2</v>
      </c>
      <c r="G39" s="3"/>
      <c r="H39" s="3" t="s">
        <v>6</v>
      </c>
      <c r="I39" s="3"/>
      <c r="J39" s="3" t="s">
        <v>9</v>
      </c>
      <c r="K39" s="3">
        <f ca="1">ROUND(RAND()*5+1.5,0)</f>
        <v>3</v>
      </c>
      <c r="L39" s="3"/>
      <c r="M39" s="3"/>
      <c r="N39" s="3" t="str">
        <f ca="1">A39&amp;B39&amp;C39&amp;D39&amp;E39&amp;F39&amp;G39&amp;H39&amp;I39</f>
        <v xml:space="preserve">x + 3 = 2   </v>
      </c>
      <c r="O39" s="3" t="str">
        <f ca="1">J39&amp;K39&amp;L39</f>
        <v>|-3</v>
      </c>
    </row>
    <row r="40" spans="1:16" x14ac:dyDescent="0.25">
      <c r="A40" s="8">
        <f ca="1">1-K40</f>
        <v>-4</v>
      </c>
      <c r="B40" s="8" t="s">
        <v>4</v>
      </c>
      <c r="C40" s="8" t="s">
        <v>8</v>
      </c>
      <c r="D40" s="8">
        <f ca="1">D39</f>
        <v>3</v>
      </c>
      <c r="E40" s="8" t="s">
        <v>5</v>
      </c>
      <c r="F40" s="8">
        <f ca="1">F39</f>
        <v>2</v>
      </c>
      <c r="G40" s="8" t="s">
        <v>10</v>
      </c>
      <c r="H40" s="8">
        <f ca="1">K40</f>
        <v>5</v>
      </c>
      <c r="I40" s="8" t="s">
        <v>4</v>
      </c>
      <c r="J40" s="8" t="s">
        <v>11</v>
      </c>
      <c r="K40" s="8">
        <f ca="1">ROUND(RAND()*5+1.5,0)</f>
        <v>5</v>
      </c>
      <c r="L40" s="8" t="s">
        <v>4</v>
      </c>
      <c r="M40" s="3"/>
      <c r="N40" s="3" t="str">
        <f ca="1">A40&amp;B40&amp;C40&amp;D40&amp;E40&amp;F40&amp;G40&amp;H40&amp;I40</f>
        <v>-4x + 3 = 2 - 5x</v>
      </c>
      <c r="O40" s="3" t="str">
        <f ca="1">J40&amp;K40&amp;L40</f>
        <v>|+5x</v>
      </c>
    </row>
    <row r="41" spans="1:16" x14ac:dyDescent="0.25">
      <c r="A41" s="8">
        <f ca="1">A40</f>
        <v>-4</v>
      </c>
      <c r="B41" s="8" t="s">
        <v>18</v>
      </c>
      <c r="C41" s="8" t="str">
        <f ca="1">D43&amp;") + "</f>
        <v xml:space="preserve">2) + </v>
      </c>
      <c r="D41" s="8">
        <f ca="1">-(D43*A41)+D40</f>
        <v>11</v>
      </c>
      <c r="E41" s="8" t="s">
        <v>5</v>
      </c>
      <c r="F41" s="8">
        <f ca="1">F40</f>
        <v>2</v>
      </c>
      <c r="G41" s="8" t="str">
        <f>G40</f>
        <v xml:space="preserve"> - </v>
      </c>
      <c r="H41" s="8">
        <f ca="1">H40</f>
        <v>5</v>
      </c>
      <c r="I41" s="8" t="str">
        <f>I40</f>
        <v>x</v>
      </c>
      <c r="J41" s="8" t="s">
        <v>16</v>
      </c>
      <c r="K41" s="8" t="s">
        <v>17</v>
      </c>
      <c r="L41" s="8"/>
      <c r="M41" s="8"/>
      <c r="N41" s="8" t="str">
        <f ca="1">A41&amp;B41&amp;C41&amp;D41&amp;E41&amp;F41&amp;G41&amp;H41&amp;I41</f>
        <v>-4(x + 2) + 11 = 2 - 5x</v>
      </c>
      <c r="O41" s="8" t="str">
        <f>J41&amp;K41&amp;L41</f>
        <v>|T</v>
      </c>
      <c r="P41" t="str">
        <f ca="1">N41&amp;"   "&amp;O41&amp;P37&amp;N40&amp;"   "&amp;O40&amp;P37&amp;N39&amp;"   "&amp;O39&amp;P37&amp;N38&amp;P37&amp;P37&amp;N37</f>
        <v>-4(x + 2) + 11 = 2 - 5x   |T 
-4x + 3 = 2 - 5x   |+5x 
x + 3 = 2      |-3 
x = -1 
L = {-1}</v>
      </c>
    </row>
    <row r="43" spans="1:16" x14ac:dyDescent="0.25">
      <c r="D43">
        <f ca="1">ROUND(RAND()*5+1.5,0)</f>
        <v>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8" workbookViewId="0">
      <selection activeCell="A15" sqref="A15"/>
    </sheetView>
  </sheetViews>
  <sheetFormatPr baseColWidth="10" defaultRowHeight="13.2" x14ac:dyDescent="0.25"/>
  <cols>
    <col min="2" max="2" width="20.33203125" customWidth="1"/>
    <col min="3" max="3" width="25.109375" style="7" customWidth="1"/>
  </cols>
  <sheetData>
    <row r="1" spans="1:3" x14ac:dyDescent="0.25">
      <c r="A1">
        <v>7</v>
      </c>
    </row>
    <row r="2" spans="1:3" x14ac:dyDescent="0.25">
      <c r="A2">
        <f ca="1">ROUND(RAND()*(A1-1)+0.5,0)</f>
        <v>6</v>
      </c>
    </row>
    <row r="4" spans="1:3" ht="79.2" x14ac:dyDescent="0.25">
      <c r="A4">
        <f ca="1">MOD(ROUND(RAND()*A1+0.5,0),A1)</f>
        <v>5</v>
      </c>
      <c r="B4" t="str">
        <f ca="1">Tabelle1!N5</f>
        <v>7x + 2 = 12 + 2x</v>
      </c>
      <c r="C4" s="7" t="str">
        <f ca="1">Tabelle1!P5</f>
        <v>7x + 2 = 12 + 2x   |-2x 
5x + 2 = 12      |-2 
5x = 10      |:5 
x = 2 
L = {2}</v>
      </c>
    </row>
    <row r="5" spans="1:3" ht="79.2" x14ac:dyDescent="0.25">
      <c r="A5">
        <f t="shared" ref="A5:A10" ca="1" si="0">MOD(A4+$A$2,$A$1)</f>
        <v>4</v>
      </c>
      <c r="B5" t="str">
        <f ca="1">Tabelle1!N11</f>
        <v>9x - 1 = 11 + 5x</v>
      </c>
      <c r="C5" s="7" t="str">
        <f ca="1">Tabelle1!P11</f>
        <v>9x - 1 = 11 + 5x   |-5x 
4x - 1 = 11      |+1 
4x = 12      |:4 
x = 3 
L = {3}</v>
      </c>
    </row>
    <row r="6" spans="1:3" ht="79.2" x14ac:dyDescent="0.25">
      <c r="A6">
        <f t="shared" ca="1" si="0"/>
        <v>3</v>
      </c>
      <c r="B6" t="str">
        <f ca="1">Tabelle1!N17</f>
        <v>-4x + 3 = -22 - 9x</v>
      </c>
      <c r="C6" s="7" t="str">
        <f ca="1">Tabelle1!P17</f>
        <v>-4x + 3 = -22 - 9x   |+9x 
5x + 3 = -22      |-3 
5x = -25      |:5 
x = -5 
L = {-5}</v>
      </c>
    </row>
    <row r="7" spans="1:3" ht="79.2" x14ac:dyDescent="0.25">
      <c r="A7">
        <f t="shared" ca="1" si="0"/>
        <v>2</v>
      </c>
      <c r="B7" t="str">
        <f ca="1">Tabelle1!N23</f>
        <v>-7x - 3 = 1 - 3x</v>
      </c>
      <c r="C7" s="7" t="str">
        <f ca="1">Tabelle1!P23</f>
        <v>-7x - 3 = 1 - 3x   |+3x 
-4x - 3 = 1      |+3 
-4x = 4      |:(-4) 
x = -1 
L = {-1}</v>
      </c>
    </row>
    <row r="8" spans="1:3" ht="79.2" x14ac:dyDescent="0.25">
      <c r="A8">
        <f t="shared" ca="1" si="0"/>
        <v>1</v>
      </c>
      <c r="B8" t="str">
        <f ca="1">Tabelle1!N29</f>
        <v>2(x + 1) = 3x + 2 - 1x</v>
      </c>
      <c r="C8" s="7" t="str">
        <f ca="1">Tabelle1!P29</f>
        <v>2(x + 1) = 3x + 2 - 1x   |T 
2x + 2 = 2x + 2   |-2 
2x = 2x      |:2 
x = x 
L = R</v>
      </c>
    </row>
    <row r="9" spans="1:3" ht="79.2" x14ac:dyDescent="0.25">
      <c r="A9">
        <f t="shared" ca="1" si="0"/>
        <v>0</v>
      </c>
      <c r="B9" t="str">
        <f ca="1">Tabelle1!N35</f>
        <v>3(x + 3) = 7x + 2 - 4x</v>
      </c>
      <c r="C9" s="7" t="str">
        <f ca="1">Tabelle1!P35</f>
        <v>3(x + 3) = 7x + 2 - 4x   |T 
3(x + 3) = 3x + 2   |T 
3x + 9 = 3x + 2   |-3x 
9 = 2 
L = { }</v>
      </c>
    </row>
    <row r="10" spans="1:3" ht="79.2" x14ac:dyDescent="0.25">
      <c r="A10">
        <f t="shared" ca="1" si="0"/>
        <v>6</v>
      </c>
      <c r="B10" t="str">
        <f ca="1">Tabelle1!N41</f>
        <v>-4(x + 2) + 11 = 2 - 5x</v>
      </c>
      <c r="C10" s="7" t="str">
        <f ca="1">Tabelle1!P41</f>
        <v>-4(x + 2) + 11 = 2 - 5x   |T 
-4x + 3 = 2 - 5x   |+5x 
x + 3 = 2      |-3 
x = -1 
L = {-1}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topLeftCell="B1" zoomScale="110" zoomScaleNormal="110" workbookViewId="0">
      <selection activeCell="S6" sqref="S6"/>
    </sheetView>
  </sheetViews>
  <sheetFormatPr baseColWidth="10" defaultRowHeight="13.2" x14ac:dyDescent="0.25"/>
  <cols>
    <col min="3" max="12" width="5.5546875" customWidth="1"/>
    <col min="13" max="13" width="6.33203125" customWidth="1"/>
    <col min="14" max="15" width="5.5546875" customWidth="1"/>
    <col min="17" max="17" width="15.5546875" bestFit="1" customWidth="1"/>
    <col min="18" max="18" width="15" customWidth="1"/>
    <col min="19" max="19" width="15.21875" bestFit="1" customWidth="1"/>
    <col min="21" max="21" width="18.109375" customWidth="1"/>
  </cols>
  <sheetData>
    <row r="1" spans="1:21" x14ac:dyDescent="0.25">
      <c r="A1" s="4" t="s">
        <v>19</v>
      </c>
      <c r="D1" s="4"/>
      <c r="E1" s="4"/>
    </row>
    <row r="2" spans="1:21" x14ac:dyDescent="0.25">
      <c r="D2">
        <v>1</v>
      </c>
      <c r="F2">
        <v>2</v>
      </c>
      <c r="M2">
        <v>3</v>
      </c>
    </row>
    <row r="3" spans="1:21" x14ac:dyDescent="0.25">
      <c r="A3">
        <f ca="1">RANK(B3,$B$3:$B$65)</f>
        <v>15</v>
      </c>
      <c r="B3">
        <f ca="1">RAND()</f>
        <v>0.51061835991657301</v>
      </c>
      <c r="C3">
        <f ca="1">ROUND(RAND()*10-5,0)</f>
        <v>-2</v>
      </c>
      <c r="D3">
        <f t="shared" ref="D3:D65" ca="1" si="0">IF(OR(C3=0,C3=1),2,C3)</f>
        <v>-2</v>
      </c>
      <c r="E3" t="str">
        <f ca="1">IF(D3&lt;0,"("&amp;D3&amp;")",D3)</f>
        <v>(-2)</v>
      </c>
      <c r="F3" t="str">
        <f ca="1">CHAR(ROUND(RAND()*4+97,0))</f>
        <v>d</v>
      </c>
      <c r="G3" t="str">
        <f ca="1">CHAR(ROUND(RAND()*4+118,0))</f>
        <v>z</v>
      </c>
      <c r="H3">
        <f ca="1">ROUND(RAND()*10-5,0)</f>
        <v>-3</v>
      </c>
      <c r="I3">
        <f t="shared" ref="I3:I65" ca="1" si="1">IF(OR(H3=0,H3=1),2,H3)</f>
        <v>-3</v>
      </c>
      <c r="J3" t="str">
        <f ca="1">IF(I3&gt;0,"+ "&amp;I3,"- "&amp;ABS(I3))</f>
        <v>- 3</v>
      </c>
      <c r="K3">
        <f ca="1">ROUND(RAND()*10-5,0)</f>
        <v>2</v>
      </c>
      <c r="L3">
        <f t="shared" ref="L3:L65" ca="1" si="2">IF(OR(K3=0,K3=1),2,K3)</f>
        <v>2</v>
      </c>
      <c r="M3" t="str">
        <f ca="1">IF(L3&gt;0,"+ "&amp;L3,"- "&amp;ABS(L3))</f>
        <v>+ 2</v>
      </c>
      <c r="N3">
        <f ca="1">L3*D3</f>
        <v>-4</v>
      </c>
      <c r="O3" t="str">
        <f ca="1">IF(N3&gt;0,"+ "&amp;N3,"- "&amp;ABS(N3))</f>
        <v>- 4</v>
      </c>
      <c r="Q3" t="str">
        <f ca="1">E3&amp;" · ("&amp;F3&amp;" "&amp;M3&amp;") = "</f>
        <v xml:space="preserve">(-2) · (d + 2) = </v>
      </c>
      <c r="R3" t="str">
        <f ca="1">D3&amp;F3&amp;" "&amp;O3</f>
        <v>-2d - 4</v>
      </c>
      <c r="S3" s="6" t="str">
        <f ca="1">IF(D3&lt;0,D3 &amp; " · " &amp; F3 &amp; " " &amp; T3 &amp; " (" &amp; D3 &amp; ") · " &amp; ABS(M3)&amp; " ", D3 &amp; " · " &amp; F3 &amp; " " &amp; T3 &amp; " " &amp; D3 &amp; " · "  &amp; ABS(M3) &amp; " ")</f>
        <v xml:space="preserve">-2 · d + (-2) · 2 </v>
      </c>
      <c r="T3" s="10" t="str">
        <f ca="1">IF(M3&lt;0,"-","+")</f>
        <v>+</v>
      </c>
      <c r="U3" t="str">
        <f ca="1">IF(D3&lt;0,D3 &amp; " · " &amp; F3 &amp; " " &amp; T3 &amp; " (" &amp; D3 &amp; ") · " &amp; ABS(M3)&amp; " ", D3 &amp; " · " &amp; F3 &amp; " " &amp; T3 &amp; " " &amp; D3 &amp; " · "  &amp; ABS(M3) &amp; " ")</f>
        <v xml:space="preserve">-2 · d + (-2) · 2 </v>
      </c>
    </row>
    <row r="5" spans="1:21" x14ac:dyDescent="0.25">
      <c r="A5">
        <f t="shared" ref="A5:A65" ca="1" si="3">RANK(B5,$B$3:$B$65)</f>
        <v>9</v>
      </c>
      <c r="B5">
        <f ca="1">RAND()</f>
        <v>0.75963806030562109</v>
      </c>
      <c r="C5">
        <f ca="1">ROUND(RAND()*10-5,0)</f>
        <v>2</v>
      </c>
      <c r="D5">
        <f t="shared" ca="1" si="0"/>
        <v>2</v>
      </c>
      <c r="E5">
        <f ca="1">IF(D5&lt;0,"("&amp;D5&amp;")",D5)</f>
        <v>2</v>
      </c>
      <c r="F5" t="str">
        <f ca="1">CHAR(ROUND(RAND()*4+97,0))</f>
        <v>a</v>
      </c>
      <c r="G5" t="str">
        <f t="shared" ref="G5:G65" ca="1" si="4">CHAR(ROUND(RAND()*4+118,0))</f>
        <v>y</v>
      </c>
      <c r="H5">
        <f t="shared" ref="H5:H65" ca="1" si="5">ROUND(RAND()*10-5,0)</f>
        <v>2</v>
      </c>
      <c r="I5">
        <f t="shared" ca="1" si="1"/>
        <v>2</v>
      </c>
      <c r="J5" t="str">
        <f t="shared" ref="J5:J65" ca="1" si="6">IF(I5&gt;0,"+ "&amp;I5,"- "&amp;ABS(I5))</f>
        <v>+ 2</v>
      </c>
      <c r="K5">
        <f ca="1">ROUND(RAND()*10-5,0)</f>
        <v>4</v>
      </c>
      <c r="L5">
        <f t="shared" ca="1" si="2"/>
        <v>4</v>
      </c>
      <c r="M5" t="str">
        <f ca="1">IF(L5&gt;0,"+ "&amp;L5,"- "&amp;ABS(L5))</f>
        <v>+ 4</v>
      </c>
      <c r="N5">
        <f t="shared" ref="N5:N17" ca="1" si="7">L5*D5</f>
        <v>8</v>
      </c>
      <c r="O5" t="str">
        <f ca="1">IF(N5&gt;0,"+ "&amp;N5,"- "&amp;ABS(N5))</f>
        <v>+ 8</v>
      </c>
      <c r="Q5" t="str">
        <f ca="1">E5&amp;" · ("&amp;F5&amp;" "&amp;M5&amp;") = "</f>
        <v xml:space="preserve">2 · (a + 4) = </v>
      </c>
      <c r="R5" t="str">
        <f t="shared" ref="R5:R17" ca="1" si="8">D5&amp;F5&amp;" "&amp;O5</f>
        <v>2a + 8</v>
      </c>
      <c r="S5" t="str">
        <f ca="1">IF(D5&lt;0,D5 &amp; " · " &amp; F5 &amp; " " &amp; T5 &amp; " (" &amp; D5 &amp; ") · "  &amp; "   ", D5 &amp; " · " &amp; F5 &amp; " " &amp; T5 &amp; " " &amp; D5 &amp; " · "  &amp; " ")</f>
        <v xml:space="preserve">2 · a + 2 ·  </v>
      </c>
      <c r="T5" s="10" t="str">
        <f ca="1">IF(M5&lt;0,"-","+")</f>
        <v>+</v>
      </c>
      <c r="U5" t="str">
        <f ca="1">IF(D5&lt;0,D5 &amp; " · " &amp; F5 &amp; " " &amp; T5 &amp; " (" &amp; D5 &amp; ") · " &amp; ABS(M5)&amp; " ", D5 &amp; " · " &amp; F5 &amp; " " &amp; T5 &amp; " " &amp; D5 &amp; " · "  &amp; ABS(M5) &amp; " ")</f>
        <v xml:space="preserve">2 · a + 2 · 4 </v>
      </c>
    </row>
    <row r="7" spans="1:21" x14ac:dyDescent="0.25">
      <c r="A7">
        <f t="shared" ca="1" si="3"/>
        <v>10</v>
      </c>
      <c r="B7">
        <f ca="1">RAND()</f>
        <v>0.6926560445564296</v>
      </c>
      <c r="C7">
        <f ca="1">ROUND(RAND()*10-5,0)</f>
        <v>-2</v>
      </c>
      <c r="D7">
        <f t="shared" ca="1" si="0"/>
        <v>-2</v>
      </c>
      <c r="E7" t="str">
        <f ca="1">IF(D7&lt;0,"("&amp;D7&amp;")",D7)</f>
        <v>(-2)</v>
      </c>
      <c r="F7" t="str">
        <f ca="1">CHAR(ROUND(RAND()*4+97,0))</f>
        <v>b</v>
      </c>
      <c r="G7" t="str">
        <f t="shared" ca="1" si="4"/>
        <v>y</v>
      </c>
      <c r="H7">
        <f t="shared" ca="1" si="5"/>
        <v>-5</v>
      </c>
      <c r="I7">
        <f t="shared" ca="1" si="1"/>
        <v>-5</v>
      </c>
      <c r="J7" t="str">
        <f t="shared" ca="1" si="6"/>
        <v>- 5</v>
      </c>
      <c r="K7">
        <f ca="1">ROUND(RAND()*10-5,0)</f>
        <v>-1</v>
      </c>
      <c r="L7">
        <f t="shared" ca="1" si="2"/>
        <v>-1</v>
      </c>
      <c r="M7" t="str">
        <f ca="1">IF(L7&gt;0,"+ "&amp;L7,"- "&amp;ABS(L7))</f>
        <v>- 1</v>
      </c>
      <c r="N7">
        <f t="shared" ca="1" si="7"/>
        <v>2</v>
      </c>
      <c r="O7" t="str">
        <f ca="1">IF(N7&gt;0,"+ "&amp;N7,"- "&amp;ABS(N7))</f>
        <v>+ 2</v>
      </c>
      <c r="Q7" t="str">
        <f ca="1">E7&amp;" · ("&amp;F7&amp;" "&amp;M7&amp;") = "</f>
        <v xml:space="preserve">(-2) · (b - 1) = </v>
      </c>
      <c r="R7" t="str">
        <f t="shared" ca="1" si="8"/>
        <v>-2b + 2</v>
      </c>
      <c r="S7" t="str">
        <f ca="1">IF(D7&lt;0,D7 &amp; " · " &amp;  " " &amp; T7 &amp; " (" &amp; D7 &amp; ") · "  &amp; "     ", D7 &amp; " · "  &amp; " " &amp; T7 &amp; " " &amp; D7 &amp; " · "  &amp; "     ")</f>
        <v xml:space="preserve">-2 ·  + (-2) ·      </v>
      </c>
      <c r="T7" s="10" t="str">
        <f ca="1">IF(M7&lt;0,"-","+")</f>
        <v>+</v>
      </c>
      <c r="U7" t="str">
        <f ca="1">IF(D7&lt;0,D7 &amp; " · " &amp; F7 &amp; " " &amp; T7 &amp; " (" &amp; D7 &amp; ") · " &amp; ABS(M7)&amp; " ", D7 &amp; " · " &amp; F7 &amp; " " &amp; T7 &amp; " " &amp; D7 &amp; " · "  &amp; ABS(M7) &amp; " ")</f>
        <v xml:space="preserve">-2 · b + (-2) · 1 </v>
      </c>
    </row>
    <row r="8" spans="1:21" x14ac:dyDescent="0.25">
      <c r="S8" t="s">
        <v>22</v>
      </c>
    </row>
    <row r="9" spans="1:21" x14ac:dyDescent="0.25">
      <c r="A9">
        <f t="shared" ca="1" si="3"/>
        <v>1</v>
      </c>
      <c r="B9">
        <f ca="1">RAND()</f>
        <v>0.90353813453094045</v>
      </c>
      <c r="C9">
        <f ca="1">ROUND(RAND()*10-5,0)</f>
        <v>0</v>
      </c>
      <c r="D9">
        <f t="shared" ca="1" si="0"/>
        <v>2</v>
      </c>
      <c r="E9">
        <f ca="1">IF(D9&lt;0,"("&amp;D9&amp;")",D9)</f>
        <v>2</v>
      </c>
      <c r="F9" t="str">
        <f ca="1">CHAR(ROUND(RAND()*4+97,0))</f>
        <v>d</v>
      </c>
      <c r="G9" t="str">
        <f t="shared" ca="1" si="4"/>
        <v>y</v>
      </c>
      <c r="H9">
        <f t="shared" ca="1" si="5"/>
        <v>-2</v>
      </c>
      <c r="I9">
        <f t="shared" ca="1" si="1"/>
        <v>-2</v>
      </c>
      <c r="J9" t="str">
        <f t="shared" ca="1" si="6"/>
        <v>- 2</v>
      </c>
      <c r="K9">
        <f ca="1">ROUND(RAND()*10-5,0)</f>
        <v>5</v>
      </c>
      <c r="L9">
        <f t="shared" ca="1" si="2"/>
        <v>5</v>
      </c>
      <c r="M9" t="str">
        <f ca="1">IF(L9&gt;0,"+ "&amp;L9,"- "&amp;ABS(L9))</f>
        <v>+ 5</v>
      </c>
      <c r="N9">
        <f t="shared" ca="1" si="7"/>
        <v>10</v>
      </c>
      <c r="O9" t="str">
        <f ca="1">IF(N9&gt;0,"+ "&amp;N9,"- "&amp;ABS(N9))</f>
        <v>+ 10</v>
      </c>
      <c r="Q9" t="str">
        <f ca="1">E9&amp;" · ("&amp;F9&amp;" "&amp;M9&amp;") = "</f>
        <v xml:space="preserve">2 · (d + 5) = </v>
      </c>
      <c r="R9" t="str">
        <f t="shared" ca="1" si="8"/>
        <v>2d + 10</v>
      </c>
      <c r="S9" t="str">
        <f ca="1">IF(D9&lt;0,D9 &amp; " · " &amp;  " " &amp; T9 &amp; "  "  &amp; "         ", D9 &amp; " · "  &amp; " " &amp; T9 &amp; " "  &amp; "        ")</f>
        <v xml:space="preserve">2 ·  +         </v>
      </c>
      <c r="T9" s="10" t="str">
        <f ca="1">IF(M9&lt;0,"-","+")</f>
        <v>+</v>
      </c>
      <c r="U9" t="str">
        <f ca="1">IF(D9&lt;0,D9 &amp; " · " &amp; F9 &amp; " " &amp; T9 &amp; " (" &amp; D9 &amp; ") · " &amp; ABS(M9)&amp; " ", D9 &amp; " · " &amp; F9 &amp; " " &amp; T9 &amp; " " &amp; D9 &amp; " · "  &amp; ABS(M9) &amp; " ")</f>
        <v xml:space="preserve">2 · d + 2 · 5 </v>
      </c>
    </row>
    <row r="10" spans="1:21" x14ac:dyDescent="0.25">
      <c r="S10" t="s">
        <v>22</v>
      </c>
    </row>
    <row r="11" spans="1:21" x14ac:dyDescent="0.25">
      <c r="A11">
        <f t="shared" ca="1" si="3"/>
        <v>25</v>
      </c>
      <c r="B11">
        <f ca="1">RAND()</f>
        <v>0.18146632566218135</v>
      </c>
      <c r="C11">
        <f ca="1">ROUND(RAND()*10-5,0)</f>
        <v>-3</v>
      </c>
      <c r="D11">
        <f t="shared" ca="1" si="0"/>
        <v>-3</v>
      </c>
      <c r="E11" t="str">
        <f ca="1">IF(D11&lt;0,"("&amp;D11&amp;")",D11)</f>
        <v>(-3)</v>
      </c>
      <c r="F11" t="str">
        <f ca="1">CHAR(ROUND(RAND()*4+97,0))</f>
        <v>c</v>
      </c>
      <c r="G11" t="str">
        <f t="shared" ca="1" si="4"/>
        <v>x</v>
      </c>
      <c r="H11">
        <f t="shared" ca="1" si="5"/>
        <v>-5</v>
      </c>
      <c r="I11">
        <f t="shared" ca="1" si="1"/>
        <v>-5</v>
      </c>
      <c r="J11" t="str">
        <f t="shared" ca="1" si="6"/>
        <v>- 5</v>
      </c>
      <c r="K11">
        <f ca="1">ROUND(RAND()*10-5,0)</f>
        <v>4</v>
      </c>
      <c r="L11">
        <f t="shared" ca="1" si="2"/>
        <v>4</v>
      </c>
      <c r="M11" t="str">
        <f ca="1">IF(L11&gt;0,"+ "&amp;L11,"- "&amp;ABS(L11))</f>
        <v>+ 4</v>
      </c>
      <c r="N11">
        <f t="shared" ca="1" si="7"/>
        <v>-12</v>
      </c>
      <c r="O11" t="str">
        <f ca="1">IF(N11&gt;0,"+ "&amp;N11,"- "&amp;ABS(N11))</f>
        <v>- 12</v>
      </c>
      <c r="Q11" t="str">
        <f ca="1">"("&amp;F11&amp;" "&amp;M11&amp;") · "&amp;E11&amp;" = "</f>
        <v xml:space="preserve">(c + 4) · (-3) = </v>
      </c>
      <c r="R11" t="str">
        <f t="shared" ca="1" si="8"/>
        <v>-3c - 12</v>
      </c>
      <c r="S11" t="str">
        <f ca="1">IF(D11&lt;0,D11&amp;" · ",D11&amp;" · "&amp;"")</f>
        <v xml:space="preserve">-3 · </v>
      </c>
      <c r="T11" s="10" t="str">
        <f t="shared" ref="T11:T15" ca="1" si="9">IF(M11&lt;0,"-","+")</f>
        <v>+</v>
      </c>
      <c r="U11" t="str">
        <f ca="1">IF(D11&lt;0,D11 &amp; " · " &amp; F11 &amp; " " &amp; T11 &amp; " (" &amp; D11 &amp; ") · " &amp; ABS(M11)&amp; " ", D11 &amp; " · " &amp; F11 &amp; " " &amp; T11 &amp; " " &amp; D11 &amp; " · "  &amp; ABS(M11) &amp; " ")</f>
        <v xml:space="preserve">-3 · c + (-3) · 4 </v>
      </c>
    </row>
    <row r="12" spans="1:21" x14ac:dyDescent="0.25">
      <c r="S12" t="s">
        <v>22</v>
      </c>
    </row>
    <row r="13" spans="1:21" x14ac:dyDescent="0.25">
      <c r="A13">
        <f t="shared" ca="1" si="3"/>
        <v>5</v>
      </c>
      <c r="B13">
        <f ca="1">RAND()</f>
        <v>0.84572240893538697</v>
      </c>
      <c r="C13">
        <f ca="1">ROUND(RAND()*10-5,0)</f>
        <v>-4</v>
      </c>
      <c r="D13">
        <f t="shared" ca="1" si="0"/>
        <v>-4</v>
      </c>
      <c r="E13" t="str">
        <f ca="1">IF(D13&lt;0,"("&amp;D13&amp;")",D13)</f>
        <v>(-4)</v>
      </c>
      <c r="F13" t="str">
        <f ca="1">CHAR(ROUND(RAND()*4+97,0))</f>
        <v>b</v>
      </c>
      <c r="G13" t="str">
        <f t="shared" ca="1" si="4"/>
        <v>y</v>
      </c>
      <c r="H13">
        <f t="shared" ca="1" si="5"/>
        <v>5</v>
      </c>
      <c r="I13">
        <f t="shared" ca="1" si="1"/>
        <v>5</v>
      </c>
      <c r="J13" t="str">
        <f t="shared" ca="1" si="6"/>
        <v>+ 5</v>
      </c>
      <c r="K13">
        <f ca="1">ROUND(RAND()*10-5,0)</f>
        <v>-3</v>
      </c>
      <c r="L13">
        <f t="shared" ca="1" si="2"/>
        <v>-3</v>
      </c>
      <c r="M13" t="str">
        <f ca="1">IF(L13&gt;0,"+ "&amp;L13,"- "&amp;ABS(L13))</f>
        <v>- 3</v>
      </c>
      <c r="N13">
        <f t="shared" ca="1" si="7"/>
        <v>12</v>
      </c>
      <c r="O13" t="str">
        <f ca="1">IF(N13&gt;0,"+ "&amp;N13,"- "&amp;ABS(N13))</f>
        <v>+ 12</v>
      </c>
      <c r="Q13" t="str">
        <f ca="1">"("&amp;F13&amp;" "&amp;M13&amp;") · "&amp;E13&amp;" = "</f>
        <v xml:space="preserve">(b - 3) · (-4) = </v>
      </c>
      <c r="R13" t="str">
        <f t="shared" ca="1" si="8"/>
        <v>-4b + 12</v>
      </c>
      <c r="S13" t="s">
        <v>22</v>
      </c>
      <c r="T13" s="10" t="str">
        <f t="shared" ref="T13:T15" ca="1" si="10">IF(M13&lt;0,"-","+")</f>
        <v>+</v>
      </c>
      <c r="U13" t="str">
        <f ca="1">IF(D13&lt;0,D13 &amp; " · " &amp; F13 &amp; " " &amp; T13 &amp; " (" &amp; D13 &amp; ") · " &amp; ABS(M13)&amp; " ", D13 &amp; " · " &amp; F13 &amp; " " &amp; T13 &amp; " " &amp; D13 &amp; " · "  &amp; ABS(M13) &amp; " ")</f>
        <v xml:space="preserve">-4 · b + (-4) · 3 </v>
      </c>
    </row>
    <row r="14" spans="1:21" x14ac:dyDescent="0.25">
      <c r="S14" t="s">
        <v>22</v>
      </c>
    </row>
    <row r="15" spans="1:21" x14ac:dyDescent="0.25">
      <c r="A15">
        <f t="shared" ca="1" si="3"/>
        <v>29</v>
      </c>
      <c r="B15">
        <f ca="1">RAND()</f>
        <v>0.13242825697131622</v>
      </c>
      <c r="C15">
        <f ca="1">ROUND(RAND()*10-5,0)</f>
        <v>2</v>
      </c>
      <c r="D15">
        <f t="shared" ca="1" si="0"/>
        <v>2</v>
      </c>
      <c r="E15">
        <f ca="1">IF(D15&lt;0,"("&amp;D15&amp;")",D15)</f>
        <v>2</v>
      </c>
      <c r="F15" t="str">
        <f ca="1">CHAR(ROUND(RAND()*4+97,0))</f>
        <v>e</v>
      </c>
      <c r="G15" t="str">
        <f t="shared" ca="1" si="4"/>
        <v>x</v>
      </c>
      <c r="H15">
        <f t="shared" ca="1" si="5"/>
        <v>0</v>
      </c>
      <c r="I15">
        <f t="shared" ca="1" si="1"/>
        <v>2</v>
      </c>
      <c r="J15" t="str">
        <f t="shared" ca="1" si="6"/>
        <v>+ 2</v>
      </c>
      <c r="K15">
        <f ca="1">ROUND(RAND()*10-5,0)</f>
        <v>0</v>
      </c>
      <c r="L15">
        <f t="shared" ca="1" si="2"/>
        <v>2</v>
      </c>
      <c r="M15" t="str">
        <f ca="1">IF(L15&gt;0,"+ "&amp;L15,"- "&amp;ABS(L15))</f>
        <v>+ 2</v>
      </c>
      <c r="N15">
        <f t="shared" ca="1" si="7"/>
        <v>4</v>
      </c>
      <c r="O15" t="str">
        <f ca="1">IF(N15&gt;0,"+ "&amp;N15,"- "&amp;ABS(N15))</f>
        <v>+ 4</v>
      </c>
      <c r="Q15" t="str">
        <f ca="1">"("&amp;F15&amp;" "&amp;M15&amp;") · "&amp;E15&amp;" = "</f>
        <v xml:space="preserve">(e + 2) · 2 = </v>
      </c>
      <c r="R15" t="str">
        <f t="shared" ca="1" si="8"/>
        <v>2e + 4</v>
      </c>
      <c r="S15" t="s">
        <v>22</v>
      </c>
      <c r="T15" s="10" t="str">
        <f ca="1">IF(M15&lt;0,"-","+")</f>
        <v>+</v>
      </c>
      <c r="U15" t="str">
        <f ca="1">IF(D15&lt;0,D15 &amp; " · " &amp; F15 &amp; " " &amp; T15 &amp; " (" &amp; D15 &amp; ") · " &amp; ABS(M15)&amp; " ", D15 &amp; " · " &amp; F15 &amp; " " &amp; T15 &amp; " " &amp; D15 &amp; " · "  &amp; ABS(M15) &amp; " ")</f>
        <v xml:space="preserve">2 · e + 2 · 2 </v>
      </c>
    </row>
    <row r="16" spans="1:21" x14ac:dyDescent="0.25">
      <c r="S16" t="s">
        <v>22</v>
      </c>
    </row>
    <row r="17" spans="1:21" x14ac:dyDescent="0.25">
      <c r="A17">
        <f t="shared" ca="1" si="3"/>
        <v>26</v>
      </c>
      <c r="B17">
        <f ca="1">RAND()</f>
        <v>0.14494523940794457</v>
      </c>
      <c r="C17">
        <f ca="1">ROUND(RAND()*10-5,0)</f>
        <v>4</v>
      </c>
      <c r="D17">
        <f t="shared" ca="1" si="0"/>
        <v>4</v>
      </c>
      <c r="E17">
        <f ca="1">IF(D17&lt;0,"("&amp;D17&amp;")",D17)</f>
        <v>4</v>
      </c>
      <c r="F17" t="str">
        <f ca="1">CHAR(ROUND(RAND()*4+97,0))</f>
        <v>a</v>
      </c>
      <c r="G17" t="str">
        <f t="shared" ca="1" si="4"/>
        <v>w</v>
      </c>
      <c r="H17">
        <f t="shared" ca="1" si="5"/>
        <v>4</v>
      </c>
      <c r="I17">
        <f t="shared" ca="1" si="1"/>
        <v>4</v>
      </c>
      <c r="J17" t="str">
        <f t="shared" ca="1" si="6"/>
        <v>+ 4</v>
      </c>
      <c r="K17">
        <f ca="1">ROUND(RAND()*10-5,0)</f>
        <v>5</v>
      </c>
      <c r="L17">
        <f t="shared" ca="1" si="2"/>
        <v>5</v>
      </c>
      <c r="M17" t="str">
        <f ca="1">IF(L17&gt;0,"+ "&amp;L17,"- "&amp;ABS(L17))</f>
        <v>+ 5</v>
      </c>
      <c r="N17">
        <f t="shared" ca="1" si="7"/>
        <v>20</v>
      </c>
      <c r="O17" t="str">
        <f ca="1">IF(N17&gt;0,"+ "&amp;N17,"- "&amp;ABS(N17))</f>
        <v>+ 20</v>
      </c>
      <c r="Q17" t="str">
        <f ca="1">"("&amp;F17&amp;" "&amp;M17&amp;") · "&amp;E17&amp;" = "</f>
        <v xml:space="preserve">(a + 5) · 4 = </v>
      </c>
      <c r="R17" t="str">
        <f t="shared" ca="1" si="8"/>
        <v>4a + 20</v>
      </c>
      <c r="S17" t="s">
        <v>22</v>
      </c>
      <c r="T17" s="10" t="str">
        <f ca="1">IF(M17&lt;0,"-","+")</f>
        <v>+</v>
      </c>
      <c r="U17" t="str">
        <f ca="1">IF(D17&lt;0,D17 &amp; " · " &amp; F17 &amp; " " &amp; T17 &amp; " (" &amp; D17 &amp; ") · " &amp; ABS(M17)&amp; " ", D17 &amp; " · " &amp; F17 &amp; " " &amp; T17 &amp; " " &amp; D17 &amp; " · "  &amp; ABS(M17) &amp; " ")</f>
        <v xml:space="preserve">4 · a + 4 · 5 </v>
      </c>
    </row>
    <row r="18" spans="1:21" x14ac:dyDescent="0.25">
      <c r="S18" t="s">
        <v>22</v>
      </c>
    </row>
    <row r="19" spans="1:21" x14ac:dyDescent="0.25">
      <c r="A19">
        <f t="shared" ca="1" si="3"/>
        <v>4</v>
      </c>
      <c r="B19">
        <f ca="1">RAND()</f>
        <v>0.85746506313514481</v>
      </c>
      <c r="C19">
        <f ca="1">ROUND(RAND()*10-5,0)</f>
        <v>4</v>
      </c>
      <c r="D19">
        <f t="shared" ca="1" si="0"/>
        <v>4</v>
      </c>
      <c r="E19">
        <f ca="1">IF(D19&lt;0,"("&amp;D19&amp;")",D19)</f>
        <v>4</v>
      </c>
      <c r="F19" t="str">
        <f ca="1">CHAR(ROUND(RAND()*4+97,0))</f>
        <v>b</v>
      </c>
      <c r="G19" t="str">
        <f t="shared" ca="1" si="4"/>
        <v>x</v>
      </c>
      <c r="H19">
        <f t="shared" ca="1" si="5"/>
        <v>-3</v>
      </c>
      <c r="I19">
        <f t="shared" ca="1" si="1"/>
        <v>-3</v>
      </c>
      <c r="J19" t="str">
        <f t="shared" ca="1" si="6"/>
        <v>- 3</v>
      </c>
      <c r="K19">
        <f ca="1">ROUND(RAND()*10-5,0)</f>
        <v>-4</v>
      </c>
      <c r="L19">
        <f t="shared" ca="1" si="2"/>
        <v>-4</v>
      </c>
      <c r="M19" t="str">
        <f ca="1">IF(L19&gt;0,"+ "&amp;L19,"- "&amp;ABS(L19))</f>
        <v>- 4</v>
      </c>
      <c r="N19">
        <f ca="1">L19*D19</f>
        <v>-16</v>
      </c>
      <c r="O19" t="str">
        <f ca="1">IF(N19&gt;0,"+ "&amp;N19,"- "&amp;ABS(N19))</f>
        <v>- 16</v>
      </c>
      <c r="Q19" t="str">
        <f ca="1">E19&amp;" · ("&amp;F19&amp;" "&amp;M19&amp;G19&amp;") = "</f>
        <v xml:space="preserve">4 · (b - 4x) = </v>
      </c>
      <c r="R19" t="str">
        <f t="shared" ref="R19:R33" ca="1" si="11">D19&amp;F19&amp;" "&amp;O19&amp;G19</f>
        <v>4b - 16x</v>
      </c>
      <c r="S19" t="s">
        <v>22</v>
      </c>
      <c r="T19" s="10" t="str">
        <f ca="1">IF(M19&lt;0,"-","+")</f>
        <v>+</v>
      </c>
      <c r="U19" t="str">
        <f ca="1">IF(D19&lt;0,D19 &amp; " · " &amp; F19 &amp; " " &amp; T19 &amp; " (" &amp; D19 &amp; ") · " &amp; ABS(M19)&amp; " ", D19 &amp; " · " &amp; F19 &amp; " " &amp; T19 &amp; " " &amp; D19 &amp; " · "  &amp; ABS(M19) &amp; " ")</f>
        <v xml:space="preserve">4 · b + 4 · 4 </v>
      </c>
    </row>
    <row r="21" spans="1:21" x14ac:dyDescent="0.25">
      <c r="A21">
        <f t="shared" ca="1" si="3"/>
        <v>30</v>
      </c>
      <c r="B21">
        <f ca="1">RAND()</f>
        <v>0.11027183235212035</v>
      </c>
      <c r="C21">
        <f ca="1">ROUND(RAND()*10-5,0)</f>
        <v>0</v>
      </c>
      <c r="D21">
        <f t="shared" ca="1" si="0"/>
        <v>2</v>
      </c>
      <c r="E21">
        <f ca="1">IF(D21&lt;0,"("&amp;D21&amp;")",D21)</f>
        <v>2</v>
      </c>
      <c r="F21" t="str">
        <f ca="1">CHAR(ROUND(RAND()*4+97,0))</f>
        <v>c</v>
      </c>
      <c r="G21" t="str">
        <f t="shared" ca="1" si="4"/>
        <v>w</v>
      </c>
      <c r="H21">
        <f t="shared" ca="1" si="5"/>
        <v>-3</v>
      </c>
      <c r="I21">
        <f t="shared" ca="1" si="1"/>
        <v>-3</v>
      </c>
      <c r="J21" t="str">
        <f t="shared" ca="1" si="6"/>
        <v>- 3</v>
      </c>
      <c r="K21">
        <f ca="1">ROUND(RAND()*10-5,0)</f>
        <v>3</v>
      </c>
      <c r="L21">
        <f t="shared" ca="1" si="2"/>
        <v>3</v>
      </c>
      <c r="M21" t="str">
        <f ca="1">IF(L21&gt;0,"+ "&amp;L21,"- "&amp;ABS(L21))</f>
        <v>+ 3</v>
      </c>
      <c r="N21">
        <f t="shared" ref="N21:N33" ca="1" si="12">L21*D21</f>
        <v>6</v>
      </c>
      <c r="O21" t="str">
        <f ca="1">IF(N21&gt;0,"+ "&amp;N21,"- "&amp;ABS(N21))</f>
        <v>+ 6</v>
      </c>
      <c r="Q21" t="str">
        <f ca="1">E21&amp;" · ("&amp;F21&amp;" "&amp;M21&amp;G21&amp;") = "</f>
        <v xml:space="preserve">2 · (c + 3w) = </v>
      </c>
      <c r="R21" t="str">
        <f t="shared" ca="1" si="11"/>
        <v>2c + 6w</v>
      </c>
      <c r="T21" s="10" t="str">
        <f ca="1">IF(M21&lt;0,"-","+")</f>
        <v>+</v>
      </c>
      <c r="U21" t="str">
        <f ca="1">IF(D21&lt;0,D21 &amp; " · " &amp; F21 &amp; " " &amp; T21 &amp; " (" &amp; D21 &amp; ") · " &amp; ABS(M21)&amp; " ", D21 &amp; " · " &amp; F21 &amp; " " &amp; T21 &amp; " " &amp; D21 &amp; " · "  &amp; ABS(M21) &amp; " ")</f>
        <v xml:space="preserve">2 · c + 2 · 3 </v>
      </c>
    </row>
    <row r="23" spans="1:21" x14ac:dyDescent="0.25">
      <c r="A23">
        <f t="shared" ca="1" si="3"/>
        <v>20</v>
      </c>
      <c r="B23">
        <f ca="1">RAND()</f>
        <v>0.4000950627473997</v>
      </c>
      <c r="C23">
        <f ca="1">ROUND(RAND()*10-5,0)</f>
        <v>-3</v>
      </c>
      <c r="D23">
        <f t="shared" ca="1" si="0"/>
        <v>-3</v>
      </c>
      <c r="E23" t="str">
        <f ca="1">IF(D23&lt;0,"("&amp;D23&amp;")",D23)</f>
        <v>(-3)</v>
      </c>
      <c r="F23" t="str">
        <f ca="1">CHAR(ROUND(RAND()*4+97,0))</f>
        <v>c</v>
      </c>
      <c r="G23" t="str">
        <f t="shared" ca="1" si="4"/>
        <v>y</v>
      </c>
      <c r="H23">
        <f t="shared" ca="1" si="5"/>
        <v>5</v>
      </c>
      <c r="I23">
        <f t="shared" ca="1" si="1"/>
        <v>5</v>
      </c>
      <c r="J23" t="str">
        <f t="shared" ca="1" si="6"/>
        <v>+ 5</v>
      </c>
      <c r="K23">
        <f ca="1">ROUND(RAND()*10-5,0)</f>
        <v>0</v>
      </c>
      <c r="L23">
        <f t="shared" ca="1" si="2"/>
        <v>2</v>
      </c>
      <c r="M23" t="str">
        <f ca="1">IF(L23&gt;0,"+ "&amp;L23,"- "&amp;ABS(L23))</f>
        <v>+ 2</v>
      </c>
      <c r="N23">
        <f t="shared" ca="1" si="12"/>
        <v>-6</v>
      </c>
      <c r="O23" t="str">
        <f ca="1">IF(N23&gt;0,"+ "&amp;N23,"- "&amp;ABS(N23))</f>
        <v>- 6</v>
      </c>
      <c r="Q23" t="str">
        <f ca="1">E23&amp;" · ("&amp;F23&amp;" "&amp;M23&amp;G23&amp;") = "</f>
        <v xml:space="preserve">(-3) · (c + 2y) = </v>
      </c>
      <c r="R23" t="str">
        <f t="shared" ca="1" si="11"/>
        <v>-3c - 6y</v>
      </c>
      <c r="T23" s="10" t="str">
        <f t="shared" ref="T23:T26" ca="1" si="13">IF(M23&lt;0,"-","+")</f>
        <v>+</v>
      </c>
      <c r="U23" t="str">
        <f ca="1">IF(D23&lt;0,D23 &amp; " · " &amp; F23 &amp; " " &amp; T23 &amp; " (" &amp; D23 &amp; ") · " &amp; ABS(M23)&amp; " ", D23 &amp; " · " &amp; F23 &amp; " " &amp; T23 &amp; " " &amp; D23 &amp; " · "  &amp; ABS(M23) &amp; " ")</f>
        <v xml:space="preserve">-3 · c + (-3) · 2 </v>
      </c>
    </row>
    <row r="25" spans="1:21" x14ac:dyDescent="0.25">
      <c r="A25">
        <f t="shared" ca="1" si="3"/>
        <v>24</v>
      </c>
      <c r="B25">
        <f ca="1">RAND()</f>
        <v>0.22222702903552305</v>
      </c>
      <c r="C25">
        <f ca="1">ROUND(RAND()*10-5,0)</f>
        <v>-2</v>
      </c>
      <c r="D25">
        <f t="shared" ca="1" si="0"/>
        <v>-2</v>
      </c>
      <c r="E25" t="str">
        <f ca="1">IF(D25&lt;0,"("&amp;D25&amp;")",D25)</f>
        <v>(-2)</v>
      </c>
      <c r="F25" t="str">
        <f ca="1">CHAR(ROUND(RAND()*4+97,0))</f>
        <v>b</v>
      </c>
      <c r="G25" t="str">
        <f t="shared" ca="1" si="4"/>
        <v>z</v>
      </c>
      <c r="H25">
        <f t="shared" ca="1" si="5"/>
        <v>-2</v>
      </c>
      <c r="I25">
        <f t="shared" ca="1" si="1"/>
        <v>-2</v>
      </c>
      <c r="J25" t="str">
        <f t="shared" ca="1" si="6"/>
        <v>- 2</v>
      </c>
      <c r="K25">
        <f ca="1">ROUND(RAND()*10-5,0)</f>
        <v>-5</v>
      </c>
      <c r="L25">
        <f t="shared" ca="1" si="2"/>
        <v>-5</v>
      </c>
      <c r="M25" t="str">
        <f ca="1">IF(L25&gt;0,"+ "&amp;L25,"- "&amp;ABS(L25))</f>
        <v>- 5</v>
      </c>
      <c r="N25">
        <f t="shared" ca="1" si="12"/>
        <v>10</v>
      </c>
      <c r="O25" t="str">
        <f ca="1">IF(N25&gt;0,"+ "&amp;N25,"- "&amp;ABS(N25))</f>
        <v>+ 10</v>
      </c>
      <c r="Q25" t="str">
        <f ca="1">E25&amp;" · ("&amp;F25&amp;" "&amp;M25&amp;G25&amp;") = "</f>
        <v xml:space="preserve">(-2) · (b - 5z) = </v>
      </c>
      <c r="R25" t="str">
        <f t="shared" ca="1" si="11"/>
        <v>-2b + 10z</v>
      </c>
      <c r="T25" s="10" t="str">
        <f t="shared" ref="T25:T26" ca="1" si="14">IF(M25&lt;0,"-","+")</f>
        <v>+</v>
      </c>
      <c r="U25" t="str">
        <f ca="1">IF(D25&lt;0,D25 &amp; " · " &amp; F25 &amp; " " &amp; T25 &amp; " (" &amp; D25 &amp; ") · " &amp; ABS(M25)&amp; " ", D25 &amp; " · " &amp; F25 &amp; " " &amp; T25 &amp; " " &amp; D25 &amp; " · "  &amp; ABS(M25) &amp; " ")</f>
        <v xml:space="preserve">-2 · b + (-2) · 5 </v>
      </c>
    </row>
    <row r="27" spans="1:21" x14ac:dyDescent="0.25">
      <c r="A27">
        <f t="shared" ca="1" si="3"/>
        <v>16</v>
      </c>
      <c r="B27">
        <f ca="1">RAND()</f>
        <v>0.48043545897310236</v>
      </c>
      <c r="C27">
        <f ca="1">ROUND(RAND()*10-5,0)</f>
        <v>3</v>
      </c>
      <c r="D27">
        <f t="shared" ca="1" si="0"/>
        <v>3</v>
      </c>
      <c r="E27">
        <f ca="1">IF(D27&lt;0,"("&amp;D27&amp;")",D27)</f>
        <v>3</v>
      </c>
      <c r="F27" t="str">
        <f ca="1">CHAR(ROUND(RAND()*4+97,0))</f>
        <v>d</v>
      </c>
      <c r="G27" t="str">
        <f t="shared" ca="1" si="4"/>
        <v>w</v>
      </c>
      <c r="H27">
        <f t="shared" ca="1" si="5"/>
        <v>1</v>
      </c>
      <c r="I27">
        <f t="shared" ca="1" si="1"/>
        <v>2</v>
      </c>
      <c r="J27" t="str">
        <f t="shared" ca="1" si="6"/>
        <v>+ 2</v>
      </c>
      <c r="K27">
        <f ca="1">ROUND(RAND()*10-5,0)</f>
        <v>-3</v>
      </c>
      <c r="L27">
        <f t="shared" ca="1" si="2"/>
        <v>-3</v>
      </c>
      <c r="M27" t="str">
        <f ca="1">IF(L27&gt;0,"+ "&amp;L27,"- "&amp;ABS(L27))</f>
        <v>- 3</v>
      </c>
      <c r="N27">
        <f t="shared" ca="1" si="12"/>
        <v>-9</v>
      </c>
      <c r="O27" t="str">
        <f ca="1">IF(N27&gt;0,"+ "&amp;N27,"- "&amp;ABS(N27))</f>
        <v>- 9</v>
      </c>
      <c r="Q27" t="str">
        <f ca="1">"("&amp;F27&amp;" "&amp;M27&amp;G27&amp;") · "&amp;E27&amp;" = "</f>
        <v xml:space="preserve">(d - 3w) · 3 = </v>
      </c>
      <c r="R27" t="str">
        <f t="shared" ca="1" si="11"/>
        <v>3d - 9w</v>
      </c>
      <c r="T27" s="10" t="str">
        <f ca="1">IF(M27&lt;0,"-","+")</f>
        <v>+</v>
      </c>
      <c r="U27" t="str">
        <f ca="1">IF(D27&lt;0,D27 &amp; " · " &amp; F27 &amp; " " &amp; T27 &amp; " (" &amp; D27 &amp; ") · " &amp; ABS(M27)&amp; " ", D27 &amp; " · " &amp; F27 &amp; " " &amp; T27 &amp; " " &amp; D27 &amp; " · "  &amp; ABS(M27) &amp; " ")</f>
        <v xml:space="preserve">3 · d + 3 · 3 </v>
      </c>
    </row>
    <row r="29" spans="1:21" x14ac:dyDescent="0.25">
      <c r="A29">
        <f t="shared" ca="1" si="3"/>
        <v>11</v>
      </c>
      <c r="B29">
        <f ca="1">RAND()</f>
        <v>0.64108604698795502</v>
      </c>
      <c r="C29">
        <f ca="1">ROUND(RAND()*10-5,0)</f>
        <v>-3</v>
      </c>
      <c r="D29">
        <f t="shared" ca="1" si="0"/>
        <v>-3</v>
      </c>
      <c r="E29" t="str">
        <f ca="1">IF(D29&lt;0,"("&amp;D29&amp;")",D29)</f>
        <v>(-3)</v>
      </c>
      <c r="F29" t="str">
        <f ca="1">CHAR(ROUND(RAND()*4+97,0))</f>
        <v>b</v>
      </c>
      <c r="G29" t="str">
        <f t="shared" ca="1" si="4"/>
        <v>x</v>
      </c>
      <c r="H29">
        <f t="shared" ca="1" si="5"/>
        <v>4</v>
      </c>
      <c r="I29">
        <f t="shared" ca="1" si="1"/>
        <v>4</v>
      </c>
      <c r="J29" t="str">
        <f t="shared" ca="1" si="6"/>
        <v>+ 4</v>
      </c>
      <c r="K29">
        <f ca="1">ROUND(RAND()*10-5,0)</f>
        <v>1</v>
      </c>
      <c r="L29">
        <f t="shared" ca="1" si="2"/>
        <v>2</v>
      </c>
      <c r="M29" t="str">
        <f ca="1">IF(L29&gt;0,"+ "&amp;L29,"- "&amp;ABS(L29))</f>
        <v>+ 2</v>
      </c>
      <c r="N29">
        <f t="shared" ca="1" si="12"/>
        <v>-6</v>
      </c>
      <c r="O29" t="str">
        <f ca="1">IF(N29&gt;0,"+ "&amp;N29,"- "&amp;ABS(N29))</f>
        <v>- 6</v>
      </c>
      <c r="Q29" t="str">
        <f ca="1">"("&amp;F29&amp;" "&amp;M29&amp;G29&amp;") · "&amp;E29&amp;" = "</f>
        <v xml:space="preserve">(b + 2x) · (-3) = </v>
      </c>
      <c r="R29" t="str">
        <f t="shared" ca="1" si="11"/>
        <v>-3b - 6x</v>
      </c>
      <c r="T29" s="10" t="str">
        <f ca="1">IF(M29&lt;0,"-","+")</f>
        <v>+</v>
      </c>
      <c r="U29" t="str">
        <f ca="1">IF(D29&lt;0,D29 &amp; " · " &amp; F29 &amp; " " &amp; T29 &amp; " (" &amp; D29 &amp; ") · " &amp; ABS(M29)&amp; " ", D29 &amp; " · " &amp; F29 &amp; " " &amp; T29 &amp; " " &amp; D29 &amp; " · "  &amp; ABS(M29) &amp; " ")</f>
        <v xml:space="preserve">-3 · b + (-3) · 2 </v>
      </c>
    </row>
    <row r="31" spans="1:21" x14ac:dyDescent="0.25">
      <c r="A31">
        <f t="shared" ca="1" si="3"/>
        <v>14</v>
      </c>
      <c r="B31">
        <f ca="1">RAND()</f>
        <v>0.54807105692234037</v>
      </c>
      <c r="C31">
        <f ca="1">ROUND(RAND()*10-5,0)</f>
        <v>-4</v>
      </c>
      <c r="D31">
        <f t="shared" ca="1" si="0"/>
        <v>-4</v>
      </c>
      <c r="E31" t="str">
        <f ca="1">IF(D31&lt;0,"("&amp;D31&amp;")",D31)</f>
        <v>(-4)</v>
      </c>
      <c r="F31" t="str">
        <f ca="1">CHAR(ROUND(RAND()*4+97,0))</f>
        <v>b</v>
      </c>
      <c r="G31" t="str">
        <f t="shared" ca="1" si="4"/>
        <v>y</v>
      </c>
      <c r="H31">
        <f t="shared" ca="1" si="5"/>
        <v>-1</v>
      </c>
      <c r="I31">
        <f t="shared" ca="1" si="1"/>
        <v>-1</v>
      </c>
      <c r="J31" t="str">
        <f t="shared" ca="1" si="6"/>
        <v>- 1</v>
      </c>
      <c r="K31">
        <f ca="1">ROUND(RAND()*10-5,0)</f>
        <v>0</v>
      </c>
      <c r="L31">
        <f t="shared" ca="1" si="2"/>
        <v>2</v>
      </c>
      <c r="M31" t="str">
        <f ca="1">IF(L31&gt;0,"+ "&amp;L31,"- "&amp;ABS(L31))</f>
        <v>+ 2</v>
      </c>
      <c r="N31">
        <f t="shared" ca="1" si="12"/>
        <v>-8</v>
      </c>
      <c r="O31" t="str">
        <f ca="1">IF(N31&gt;0,"+ "&amp;N31,"- "&amp;ABS(N31))</f>
        <v>- 8</v>
      </c>
      <c r="Q31" t="str">
        <f ca="1">"("&amp;F31&amp;" "&amp;M31&amp;G31&amp;") · "&amp;E31&amp;" = "</f>
        <v xml:space="preserve">(b + 2y) · (-4) = </v>
      </c>
      <c r="R31" t="str">
        <f t="shared" ca="1" si="11"/>
        <v>-4b - 8y</v>
      </c>
      <c r="T31" s="10" t="str">
        <f ca="1">IF(M31&lt;0,"-","+")</f>
        <v>+</v>
      </c>
      <c r="U31" t="str">
        <f ca="1">IF(D31&lt;0,D31 &amp; " · " &amp; F31 &amp; " " &amp; T31 &amp; " (" &amp; D31 &amp; ") · " &amp; ABS(M31)&amp; " ", D31 &amp; " · " &amp; F31 &amp; " " &amp; T31 &amp; " " &amp; D31 &amp; " · "  &amp; ABS(M31) &amp; " ")</f>
        <v xml:space="preserve">-4 · b + (-4) · 2 </v>
      </c>
    </row>
    <row r="33" spans="1:21" x14ac:dyDescent="0.25">
      <c r="A33">
        <f t="shared" ca="1" si="3"/>
        <v>21</v>
      </c>
      <c r="B33">
        <f ca="1">RAND()</f>
        <v>0.39949237814095184</v>
      </c>
      <c r="C33">
        <f ca="1">ROUND(RAND()*10-5,0)</f>
        <v>-4</v>
      </c>
      <c r="D33">
        <f t="shared" ca="1" si="0"/>
        <v>-4</v>
      </c>
      <c r="E33" t="str">
        <f ca="1">IF(D33&lt;0,"("&amp;D33&amp;")",D33)</f>
        <v>(-4)</v>
      </c>
      <c r="F33" t="str">
        <f ca="1">CHAR(ROUND(RAND()*4+97,0))</f>
        <v>c</v>
      </c>
      <c r="G33" t="str">
        <f t="shared" ca="1" si="4"/>
        <v>x</v>
      </c>
      <c r="H33">
        <f t="shared" ca="1" si="5"/>
        <v>-1</v>
      </c>
      <c r="I33">
        <f t="shared" ca="1" si="1"/>
        <v>-1</v>
      </c>
      <c r="J33" t="str">
        <f t="shared" ca="1" si="6"/>
        <v>- 1</v>
      </c>
      <c r="K33">
        <f ca="1">ROUND(RAND()*10-5,0)</f>
        <v>2</v>
      </c>
      <c r="L33">
        <f t="shared" ca="1" si="2"/>
        <v>2</v>
      </c>
      <c r="M33" t="str">
        <f ca="1">IF(L33&gt;0,"+ "&amp;L33,"- "&amp;ABS(L33))</f>
        <v>+ 2</v>
      </c>
      <c r="N33">
        <f t="shared" ca="1" si="12"/>
        <v>-8</v>
      </c>
      <c r="O33" t="str">
        <f ca="1">IF(N33&gt;0,"+ "&amp;N33,"- "&amp;ABS(N33))</f>
        <v>- 8</v>
      </c>
      <c r="Q33" t="str">
        <f ca="1">"("&amp;F33&amp;" "&amp;M33&amp;G33&amp;") · "&amp;E33&amp;" = "</f>
        <v xml:space="preserve">(c + 2x) · (-4) = </v>
      </c>
      <c r="R33" t="str">
        <f t="shared" ca="1" si="11"/>
        <v>-4c - 8x</v>
      </c>
      <c r="T33" s="10" t="str">
        <f ca="1">IF(M33&lt;0,"-","+")</f>
        <v>+</v>
      </c>
      <c r="U33" t="str">
        <f ca="1">IF(D33&lt;0,D33 &amp; " · " &amp; F33 &amp; " " &amp; T33 &amp; " (" &amp; D33 &amp; ") · " &amp; ABS(M33)&amp; " ", D33 &amp; " · " &amp; F33 &amp; " " &amp; T33 &amp; " " &amp; D33 &amp; " · "  &amp; ABS(M33) &amp; " ")</f>
        <v xml:space="preserve">-4 · c + (-4) · 2 </v>
      </c>
    </row>
    <row r="35" spans="1:21" x14ac:dyDescent="0.25">
      <c r="A35">
        <f ca="1">RANK(B35,$B$3:$B$65)</f>
        <v>13</v>
      </c>
      <c r="B35">
        <f ca="1">RAND()</f>
        <v>0.59261358641416406</v>
      </c>
      <c r="C35">
        <f ca="1">ROUND(RAND()*10-5,0)</f>
        <v>-2</v>
      </c>
      <c r="D35">
        <f t="shared" ca="1" si="0"/>
        <v>-2</v>
      </c>
      <c r="E35" t="str">
        <f ca="1">IF(D35&lt;0,"("&amp;D35&amp;")",D35)</f>
        <v>(-2)</v>
      </c>
      <c r="F35" t="str">
        <f ca="1">CHAR(ROUND(RAND()*4+97,0))</f>
        <v>c</v>
      </c>
      <c r="G35" t="str">
        <f ca="1">CHAR(ROUND(RAND()*4+118,0))</f>
        <v>x</v>
      </c>
      <c r="H35">
        <f t="shared" ca="1" si="5"/>
        <v>0</v>
      </c>
      <c r="I35">
        <f t="shared" ca="1" si="1"/>
        <v>2</v>
      </c>
      <c r="J35" t="str">
        <f t="shared" ca="1" si="6"/>
        <v>+ 2</v>
      </c>
      <c r="K35">
        <f ca="1">ROUND(RAND()*10-5,0)</f>
        <v>-2</v>
      </c>
      <c r="L35">
        <f t="shared" ca="1" si="2"/>
        <v>-2</v>
      </c>
      <c r="M35" t="str">
        <f ca="1">IF(L35&gt;0,"+ "&amp;L35,"- "&amp;ABS(L35))</f>
        <v>- 2</v>
      </c>
      <c r="N35">
        <f ca="1">L35*D35</f>
        <v>4</v>
      </c>
      <c r="O35" t="str">
        <f ca="1">IF(N35&gt;0,"+ "&amp;N35,"- "&amp;ABS(N35))</f>
        <v>+ 4</v>
      </c>
      <c r="P35">
        <f ca="1">D35*I35</f>
        <v>-4</v>
      </c>
      <c r="Q35" t="str">
        <f ca="1">E35&amp;" · ("&amp;I35&amp;F35&amp;" "&amp;M35&amp;") = "</f>
        <v xml:space="preserve">(-2) · (2c - 2) = </v>
      </c>
      <c r="R35" t="str">
        <f t="shared" ref="R35:R49" ca="1" si="15">P35&amp;F35&amp;" "&amp;O35</f>
        <v>-4c + 4</v>
      </c>
      <c r="T35" s="10" t="str">
        <f t="shared" ref="T35:T38" ca="1" si="16">IF(M35&lt;0,"-","+")</f>
        <v>+</v>
      </c>
      <c r="U35" t="str">
        <f ca="1">IF(D35&lt;0,D35 &amp; " · " &amp; F35 &amp; " " &amp; T35 &amp; " (" &amp; D35 &amp; ") · " &amp; ABS(M35)&amp; " ", D35 &amp; " · " &amp; F35 &amp; " " &amp; T35 &amp; " " &amp; D35 &amp; " · "  &amp; ABS(M35) &amp; " ")</f>
        <v xml:space="preserve">-2 · c + (-2) · 2 </v>
      </c>
    </row>
    <row r="37" spans="1:21" x14ac:dyDescent="0.25">
      <c r="A37">
        <f t="shared" ca="1" si="3"/>
        <v>17</v>
      </c>
      <c r="B37">
        <f ca="1">RAND()</f>
        <v>0.46155409757302024</v>
      </c>
      <c r="C37">
        <f ca="1">ROUND(RAND()*10-5,0)</f>
        <v>3</v>
      </c>
      <c r="D37">
        <f t="shared" ca="1" si="0"/>
        <v>3</v>
      </c>
      <c r="E37">
        <f ca="1">IF(D37&lt;0,"("&amp;D37&amp;")",D37)</f>
        <v>3</v>
      </c>
      <c r="F37" t="str">
        <f ca="1">CHAR(ROUND(RAND()*4+97,0))</f>
        <v>a</v>
      </c>
      <c r="G37" t="str">
        <f t="shared" ca="1" si="4"/>
        <v>v</v>
      </c>
      <c r="H37">
        <f t="shared" ca="1" si="5"/>
        <v>-1</v>
      </c>
      <c r="I37">
        <f t="shared" ca="1" si="1"/>
        <v>-1</v>
      </c>
      <c r="J37" t="str">
        <f t="shared" ca="1" si="6"/>
        <v>- 1</v>
      </c>
      <c r="K37">
        <f ca="1">ROUND(RAND()*10-5,0)</f>
        <v>-1</v>
      </c>
      <c r="L37">
        <f t="shared" ca="1" si="2"/>
        <v>-1</v>
      </c>
      <c r="M37" t="str">
        <f ca="1">IF(L37&gt;0,"+ "&amp;L37,"- "&amp;ABS(L37))</f>
        <v>- 1</v>
      </c>
      <c r="N37">
        <f t="shared" ref="N37:N49" ca="1" si="17">L37*D37</f>
        <v>-3</v>
      </c>
      <c r="O37" t="str">
        <f ca="1">IF(N37&gt;0,"+ "&amp;N37,"- "&amp;ABS(N37))</f>
        <v>- 3</v>
      </c>
      <c r="P37">
        <f t="shared" ref="P37:P65" ca="1" si="18">D37*I37</f>
        <v>-3</v>
      </c>
      <c r="Q37" t="str">
        <f ca="1">E37&amp;" · ("&amp;I37&amp;F37&amp;" "&amp;M37&amp;") = "</f>
        <v xml:space="preserve">3 · (-1a - 1) = </v>
      </c>
      <c r="R37" t="str">
        <f t="shared" ca="1" si="15"/>
        <v>-3a - 3</v>
      </c>
      <c r="T37" s="10" t="str">
        <f t="shared" ref="T37:T38" ca="1" si="19">IF(M37&lt;0,"-","+")</f>
        <v>+</v>
      </c>
      <c r="U37" t="str">
        <f ca="1">IF(D37&lt;0,D37 &amp; " · " &amp; F37 &amp; " " &amp; T37 &amp; " (" &amp; D37 &amp; ") · " &amp; ABS(M37)&amp; " ", D37 &amp; " · " &amp; F37 &amp; " " &amp; T37 &amp; " " &amp; D37 &amp; " · "  &amp; ABS(M37) &amp; " ")</f>
        <v xml:space="preserve">3 · a + 3 · 1 </v>
      </c>
    </row>
    <row r="39" spans="1:21" x14ac:dyDescent="0.25">
      <c r="A39">
        <f t="shared" ca="1" si="3"/>
        <v>32</v>
      </c>
      <c r="B39">
        <f ca="1">RAND()</f>
        <v>3.0449065359947181E-2</v>
      </c>
      <c r="C39">
        <f ca="1">ROUND(RAND()*10-5,0)</f>
        <v>4</v>
      </c>
      <c r="D39">
        <f t="shared" ca="1" si="0"/>
        <v>4</v>
      </c>
      <c r="E39">
        <f ca="1">IF(D39&lt;0,"("&amp;D39&amp;")",D39)</f>
        <v>4</v>
      </c>
      <c r="F39" t="str">
        <f ca="1">CHAR(ROUND(RAND()*4+97,0))</f>
        <v>d</v>
      </c>
      <c r="G39" t="str">
        <f t="shared" ca="1" si="4"/>
        <v>y</v>
      </c>
      <c r="H39">
        <f t="shared" ca="1" si="5"/>
        <v>2</v>
      </c>
      <c r="I39">
        <f t="shared" ca="1" si="1"/>
        <v>2</v>
      </c>
      <c r="J39" t="str">
        <f t="shared" ca="1" si="6"/>
        <v>+ 2</v>
      </c>
      <c r="K39">
        <f ca="1">ROUND(RAND()*10-5,0)</f>
        <v>-3</v>
      </c>
      <c r="L39">
        <f t="shared" ca="1" si="2"/>
        <v>-3</v>
      </c>
      <c r="M39" t="str">
        <f ca="1">IF(L39&gt;0,"+ "&amp;L39,"- "&amp;ABS(L39))</f>
        <v>- 3</v>
      </c>
      <c r="N39">
        <f t="shared" ca="1" si="17"/>
        <v>-12</v>
      </c>
      <c r="O39" t="str">
        <f ca="1">IF(N39&gt;0,"+ "&amp;N39,"- "&amp;ABS(N39))</f>
        <v>- 12</v>
      </c>
      <c r="P39">
        <f t="shared" ca="1" si="18"/>
        <v>8</v>
      </c>
      <c r="Q39" t="str">
        <f ca="1">E39&amp;" · ("&amp;I39&amp;F39&amp;" "&amp;M39&amp;") = "</f>
        <v xml:space="preserve">4 · (2d - 3) = </v>
      </c>
      <c r="R39" t="str">
        <f t="shared" ca="1" si="15"/>
        <v>8d - 12</v>
      </c>
      <c r="T39" s="10" t="str">
        <f ca="1">IF(M39&lt;0,"-","+")</f>
        <v>+</v>
      </c>
      <c r="U39" t="str">
        <f ca="1">IF(D39&lt;0,D39 &amp; " · " &amp; F39 &amp; " " &amp; T39 &amp; " (" &amp; D39 &amp; ") · " &amp; ABS(M39)&amp; " ", D39 &amp; " · " &amp; F39 &amp; " " &amp; T39 &amp; " " &amp; D39 &amp; " · "  &amp; ABS(M39) &amp; " ")</f>
        <v xml:space="preserve">4 · d + 4 · 3 </v>
      </c>
    </row>
    <row r="41" spans="1:21" x14ac:dyDescent="0.25">
      <c r="A41">
        <f t="shared" ca="1" si="3"/>
        <v>27</v>
      </c>
      <c r="B41">
        <f ca="1">RAND()</f>
        <v>0.13675194910862098</v>
      </c>
      <c r="C41">
        <f ca="1">ROUND(RAND()*10-5,0)</f>
        <v>-3</v>
      </c>
      <c r="D41">
        <f t="shared" ca="1" si="0"/>
        <v>-3</v>
      </c>
      <c r="E41" t="str">
        <f ca="1">IF(D41&lt;0,"("&amp;D41&amp;")",D41)</f>
        <v>(-3)</v>
      </c>
      <c r="F41" t="str">
        <f ca="1">CHAR(ROUND(RAND()*4+97,0))</f>
        <v>b</v>
      </c>
      <c r="G41" t="str">
        <f t="shared" ca="1" si="4"/>
        <v>z</v>
      </c>
      <c r="H41">
        <f t="shared" ca="1" si="5"/>
        <v>4</v>
      </c>
      <c r="I41">
        <f t="shared" ca="1" si="1"/>
        <v>4</v>
      </c>
      <c r="J41" t="str">
        <f t="shared" ca="1" si="6"/>
        <v>+ 4</v>
      </c>
      <c r="K41">
        <f ca="1">ROUND(RAND()*10-5,0)</f>
        <v>-5</v>
      </c>
      <c r="L41">
        <f t="shared" ca="1" si="2"/>
        <v>-5</v>
      </c>
      <c r="M41" t="str">
        <f ca="1">IF(L41&gt;0,"+ "&amp;L41,"- "&amp;ABS(L41))</f>
        <v>- 5</v>
      </c>
      <c r="N41">
        <f t="shared" ca="1" si="17"/>
        <v>15</v>
      </c>
      <c r="O41" t="str">
        <f ca="1">IF(N41&gt;0,"+ "&amp;N41,"- "&amp;ABS(N41))</f>
        <v>+ 15</v>
      </c>
      <c r="P41">
        <f t="shared" ca="1" si="18"/>
        <v>-12</v>
      </c>
      <c r="Q41" t="str">
        <f ca="1">E41&amp;" · ("&amp;I41&amp;F41&amp;" "&amp;M41&amp;") = "</f>
        <v xml:space="preserve">(-3) · (4b - 5) = </v>
      </c>
      <c r="R41" t="str">
        <f t="shared" ca="1" si="15"/>
        <v>-12b + 15</v>
      </c>
      <c r="T41" s="10" t="str">
        <f ca="1">IF(M41&lt;0,"-","+")</f>
        <v>+</v>
      </c>
      <c r="U41" t="str">
        <f ca="1">IF(D41&lt;0,D41 &amp; " · " &amp; F41 &amp; " " &amp; T41 &amp; " (" &amp; D41 &amp; ") · " &amp; ABS(M41)&amp; " ", D41 &amp; " · " &amp; F41 &amp; " " &amp; T41 &amp; " " &amp; D41 &amp; " · "  &amp; ABS(M41) &amp; " ")</f>
        <v xml:space="preserve">-3 · b + (-3) · 5 </v>
      </c>
    </row>
    <row r="43" spans="1:21" x14ac:dyDescent="0.25">
      <c r="A43">
        <f t="shared" ca="1" si="3"/>
        <v>2</v>
      </c>
      <c r="B43">
        <f ca="1">RAND()</f>
        <v>0.89281981030116331</v>
      </c>
      <c r="C43">
        <f ca="1">ROUND(RAND()*10-5,0)</f>
        <v>3</v>
      </c>
      <c r="D43">
        <f t="shared" ca="1" si="0"/>
        <v>3</v>
      </c>
      <c r="E43">
        <f ca="1">IF(D43&lt;0,"("&amp;D43&amp;")",D43)</f>
        <v>3</v>
      </c>
      <c r="F43" t="str">
        <f ca="1">CHAR(ROUND(RAND()*4+97,0))</f>
        <v>c</v>
      </c>
      <c r="G43" t="str">
        <f t="shared" ca="1" si="4"/>
        <v>x</v>
      </c>
      <c r="H43">
        <f t="shared" ca="1" si="5"/>
        <v>2</v>
      </c>
      <c r="I43">
        <f t="shared" ca="1" si="1"/>
        <v>2</v>
      </c>
      <c r="J43" t="str">
        <f t="shared" ca="1" si="6"/>
        <v>+ 2</v>
      </c>
      <c r="K43">
        <f ca="1">ROUND(RAND()*10-5,0)</f>
        <v>4</v>
      </c>
      <c r="L43">
        <f t="shared" ca="1" si="2"/>
        <v>4</v>
      </c>
      <c r="M43" t="str">
        <f ca="1">IF(L43&gt;0,"+ "&amp;L43,"- "&amp;ABS(L43))</f>
        <v>+ 4</v>
      </c>
      <c r="N43">
        <f t="shared" ca="1" si="17"/>
        <v>12</v>
      </c>
      <c r="O43" t="str">
        <f ca="1">IF(N43&gt;0,"+ "&amp;N43,"- "&amp;ABS(N43))</f>
        <v>+ 12</v>
      </c>
      <c r="P43">
        <f t="shared" ca="1" si="18"/>
        <v>6</v>
      </c>
      <c r="Q43" t="str">
        <f ca="1">"("&amp;I43&amp;F43&amp;" "&amp;M43&amp;") · "&amp;E43&amp;" = "</f>
        <v xml:space="preserve">(2c + 4) · 3 = </v>
      </c>
      <c r="R43" t="str">
        <f t="shared" ca="1" si="15"/>
        <v>6c + 12</v>
      </c>
      <c r="T43" s="10" t="str">
        <f ca="1">IF(M43&lt;0,"-","+")</f>
        <v>+</v>
      </c>
      <c r="U43" t="str">
        <f ca="1">IF(D43&lt;0,D43 &amp; " · " &amp; F43 &amp; " " &amp; T43 &amp; " (" &amp; D43 &amp; ") · " &amp; ABS(M43)&amp; " ", D43 &amp; " · " &amp; F43 &amp; " " &amp; T43 &amp; " " &amp; D43 &amp; " · "  &amp; ABS(M43) &amp; " ")</f>
        <v xml:space="preserve">3 · c + 3 · 4 </v>
      </c>
    </row>
    <row r="45" spans="1:21" x14ac:dyDescent="0.25">
      <c r="A45">
        <f t="shared" ca="1" si="3"/>
        <v>31</v>
      </c>
      <c r="B45">
        <f ca="1">RAND()</f>
        <v>7.3850993774957296E-2</v>
      </c>
      <c r="C45">
        <f ca="1">ROUND(RAND()*10-5,0)</f>
        <v>-2</v>
      </c>
      <c r="D45">
        <f t="shared" ca="1" si="0"/>
        <v>-2</v>
      </c>
      <c r="E45" t="str">
        <f ca="1">IF(D45&lt;0,"("&amp;D45&amp;")",D45)</f>
        <v>(-2)</v>
      </c>
      <c r="F45" t="str">
        <f ca="1">CHAR(ROUND(RAND()*4+97,0))</f>
        <v>a</v>
      </c>
      <c r="G45" t="str">
        <f t="shared" ca="1" si="4"/>
        <v>y</v>
      </c>
      <c r="H45">
        <f t="shared" ca="1" si="5"/>
        <v>4</v>
      </c>
      <c r="I45">
        <f t="shared" ca="1" si="1"/>
        <v>4</v>
      </c>
      <c r="J45" t="str">
        <f t="shared" ca="1" si="6"/>
        <v>+ 4</v>
      </c>
      <c r="K45">
        <f ca="1">ROUND(RAND()*10-5,0)</f>
        <v>-2</v>
      </c>
      <c r="L45">
        <f t="shared" ca="1" si="2"/>
        <v>-2</v>
      </c>
      <c r="M45" t="str">
        <f ca="1">IF(L45&gt;0,"+ "&amp;L45,"- "&amp;ABS(L45))</f>
        <v>- 2</v>
      </c>
      <c r="N45">
        <f t="shared" ca="1" si="17"/>
        <v>4</v>
      </c>
      <c r="O45" t="str">
        <f ca="1">IF(N45&gt;0,"+ "&amp;N45,"- "&amp;ABS(N45))</f>
        <v>+ 4</v>
      </c>
      <c r="P45">
        <f t="shared" ca="1" si="18"/>
        <v>-8</v>
      </c>
      <c r="Q45" t="str">
        <f ca="1">"("&amp;I45&amp;F45&amp;" "&amp;M45&amp;") · "&amp;E45&amp;" = "</f>
        <v xml:space="preserve">(4a - 2) · (-2) = </v>
      </c>
      <c r="R45" t="str">
        <f t="shared" ca="1" si="15"/>
        <v>-8a + 4</v>
      </c>
      <c r="T45" s="10" t="str">
        <f ca="1">IF(M45&lt;0,"-","+")</f>
        <v>+</v>
      </c>
      <c r="U45" t="str">
        <f ca="1">IF(D45&lt;0,D45 &amp; " · " &amp; F45 &amp; " " &amp; T45 &amp; " (" &amp; D45 &amp; ") · " &amp; ABS(M45)&amp; " ", D45 &amp; " · " &amp; F45 &amp; " " &amp; T45 &amp; " " &amp; D45 &amp; " · "  &amp; ABS(M45) &amp; " ")</f>
        <v xml:space="preserve">-2 · a + (-2) · 2 </v>
      </c>
    </row>
    <row r="47" spans="1:21" x14ac:dyDescent="0.25">
      <c r="A47">
        <f t="shared" ca="1" si="3"/>
        <v>22</v>
      </c>
      <c r="B47">
        <f ca="1">RAND()</f>
        <v>0.34480099688549859</v>
      </c>
      <c r="C47">
        <f ca="1">ROUND(RAND()*10-5,0)</f>
        <v>-1</v>
      </c>
      <c r="D47">
        <f t="shared" ca="1" si="0"/>
        <v>-1</v>
      </c>
      <c r="E47" t="str">
        <f ca="1">IF(D47&lt;0,"("&amp;D47&amp;")",D47)</f>
        <v>(-1)</v>
      </c>
      <c r="F47" t="str">
        <f ca="1">CHAR(ROUND(RAND()*4+97,0))</f>
        <v>c</v>
      </c>
      <c r="G47" t="str">
        <f t="shared" ca="1" si="4"/>
        <v>z</v>
      </c>
      <c r="H47">
        <f t="shared" ca="1" si="5"/>
        <v>3</v>
      </c>
      <c r="I47">
        <f t="shared" ca="1" si="1"/>
        <v>3</v>
      </c>
      <c r="J47" t="str">
        <f t="shared" ca="1" si="6"/>
        <v>+ 3</v>
      </c>
      <c r="K47">
        <f ca="1">ROUND(RAND()*10-5,0)</f>
        <v>-2</v>
      </c>
      <c r="L47">
        <f t="shared" ca="1" si="2"/>
        <v>-2</v>
      </c>
      <c r="M47" t="str">
        <f ca="1">IF(L47&gt;0,"+ "&amp;L47,"- "&amp;ABS(L47))</f>
        <v>- 2</v>
      </c>
      <c r="N47">
        <f t="shared" ca="1" si="17"/>
        <v>2</v>
      </c>
      <c r="O47" t="str">
        <f ca="1">IF(N47&gt;0,"+ "&amp;N47,"- "&amp;ABS(N47))</f>
        <v>+ 2</v>
      </c>
      <c r="P47">
        <f t="shared" ca="1" si="18"/>
        <v>-3</v>
      </c>
      <c r="Q47" t="str">
        <f ca="1">"("&amp;I47&amp;F47&amp;" "&amp;M47&amp;") · "&amp;E47&amp;" = "</f>
        <v xml:space="preserve">(3c - 2) · (-1) = </v>
      </c>
      <c r="R47" t="str">
        <f t="shared" ca="1" si="15"/>
        <v>-3c + 2</v>
      </c>
      <c r="T47" s="10" t="str">
        <f t="shared" ref="T47:T50" ca="1" si="20">IF(M47&lt;0,"-","+")</f>
        <v>+</v>
      </c>
      <c r="U47" t="str">
        <f ca="1">IF(D47&lt;0,D47 &amp; " · " &amp; F47 &amp; " " &amp; T47 &amp; " (" &amp; D47 &amp; ") · " &amp; ABS(M47)&amp; " ", D47 &amp; " · " &amp; F47 &amp; " " &amp; T47 &amp; " " &amp; D47 &amp; " · "  &amp; ABS(M47) &amp; " ")</f>
        <v xml:space="preserve">-1 · c + (-1) · 2 </v>
      </c>
    </row>
    <row r="49" spans="1:21" x14ac:dyDescent="0.25">
      <c r="A49">
        <f t="shared" ca="1" si="3"/>
        <v>6</v>
      </c>
      <c r="B49">
        <f ca="1">RAND()</f>
        <v>0.78366071306398544</v>
      </c>
      <c r="C49">
        <f ca="1">ROUND(RAND()*10-5,0)</f>
        <v>2</v>
      </c>
      <c r="D49">
        <f t="shared" ca="1" si="0"/>
        <v>2</v>
      </c>
      <c r="E49">
        <f ca="1">IF(D49&lt;0,"("&amp;D49&amp;")",D49)</f>
        <v>2</v>
      </c>
      <c r="F49" t="str">
        <f ca="1">CHAR(ROUND(RAND()*4+97,0))</f>
        <v>c</v>
      </c>
      <c r="G49" t="str">
        <f t="shared" ca="1" si="4"/>
        <v>y</v>
      </c>
      <c r="H49">
        <f t="shared" ca="1" si="5"/>
        <v>-1</v>
      </c>
      <c r="I49">
        <f t="shared" ca="1" si="1"/>
        <v>-1</v>
      </c>
      <c r="J49" t="str">
        <f t="shared" ca="1" si="6"/>
        <v>- 1</v>
      </c>
      <c r="K49">
        <f ca="1">ROUND(RAND()*10-5,0)</f>
        <v>-4</v>
      </c>
      <c r="L49">
        <f t="shared" ca="1" si="2"/>
        <v>-4</v>
      </c>
      <c r="M49" t="str">
        <f ca="1">IF(L49&gt;0,"+ "&amp;L49,"- "&amp;ABS(L49))</f>
        <v>- 4</v>
      </c>
      <c r="N49">
        <f t="shared" ca="1" si="17"/>
        <v>-8</v>
      </c>
      <c r="O49" t="str">
        <f ca="1">IF(N49&gt;0,"+ "&amp;N49,"- "&amp;ABS(N49))</f>
        <v>- 8</v>
      </c>
      <c r="P49">
        <f t="shared" ca="1" si="18"/>
        <v>-2</v>
      </c>
      <c r="Q49" t="str">
        <f ca="1">"("&amp;I49&amp;F49&amp;" "&amp;M49&amp;") · "&amp;E49&amp;" = "</f>
        <v xml:space="preserve">(-1c - 4) · 2 = </v>
      </c>
      <c r="R49" t="str">
        <f t="shared" ca="1" si="15"/>
        <v>-2c - 8</v>
      </c>
      <c r="T49" s="10" t="str">
        <f t="shared" ref="T49:T50" ca="1" si="21">IF(M49&lt;0,"-","+")</f>
        <v>+</v>
      </c>
      <c r="U49" t="str">
        <f ca="1">IF(D49&lt;0,D49 &amp; " · " &amp; F49 &amp; " " &amp; T49 &amp; " (" &amp; D49 &amp; ") · " &amp; ABS(M49)&amp; " ", D49 &amp; " · " &amp; F49 &amp; " " &amp; T49 &amp; " " &amp; D49 &amp; " · "  &amp; ABS(M49) &amp; " ")</f>
        <v xml:space="preserve">2 · c + 2 · 4 </v>
      </c>
    </row>
    <row r="51" spans="1:21" x14ac:dyDescent="0.25">
      <c r="A51">
        <f t="shared" ca="1" si="3"/>
        <v>3</v>
      </c>
      <c r="B51">
        <f ca="1">RAND()</f>
        <v>0.89263583289192572</v>
      </c>
      <c r="C51">
        <f ca="1">ROUND(RAND()*10-5,0)</f>
        <v>4</v>
      </c>
      <c r="D51">
        <f t="shared" ca="1" si="0"/>
        <v>4</v>
      </c>
      <c r="E51">
        <f ca="1">IF(D51&lt;0,"("&amp;D51&amp;")",D51)</f>
        <v>4</v>
      </c>
      <c r="F51" t="str">
        <f ca="1">CHAR(ROUND(RAND()*4+97,0))</f>
        <v>e</v>
      </c>
      <c r="G51" t="str">
        <f t="shared" ca="1" si="4"/>
        <v>w</v>
      </c>
      <c r="H51">
        <f t="shared" ca="1" si="5"/>
        <v>4</v>
      </c>
      <c r="I51">
        <f t="shared" ca="1" si="1"/>
        <v>4</v>
      </c>
      <c r="J51" t="str">
        <f t="shared" ca="1" si="6"/>
        <v>+ 4</v>
      </c>
      <c r="K51">
        <f ca="1">ROUND(RAND()*10-5,0)</f>
        <v>4</v>
      </c>
      <c r="L51">
        <f t="shared" ca="1" si="2"/>
        <v>4</v>
      </c>
      <c r="M51" t="str">
        <f ca="1">IF(L51&gt;0,"+ "&amp;L51,"- "&amp;ABS(L51))</f>
        <v>+ 4</v>
      </c>
      <c r="N51">
        <f ca="1">L51*D51</f>
        <v>16</v>
      </c>
      <c r="O51" t="str">
        <f ca="1">IF(N51&gt;0,"+ "&amp;N51,"- "&amp;ABS(N51))</f>
        <v>+ 16</v>
      </c>
      <c r="P51">
        <f t="shared" ca="1" si="18"/>
        <v>16</v>
      </c>
      <c r="Q51" t="str">
        <f ca="1">E51&amp;" · ("&amp;I51&amp;F51&amp;" "&amp;M51&amp;G51&amp;") = "</f>
        <v xml:space="preserve">4 · (4e + 4w) = </v>
      </c>
      <c r="R51" t="str">
        <f t="shared" ref="R51:R65" ca="1" si="22">P51&amp;F51&amp;" "&amp;O51&amp;G51</f>
        <v>16e + 16w</v>
      </c>
    </row>
    <row r="53" spans="1:21" x14ac:dyDescent="0.25">
      <c r="A53">
        <f t="shared" ca="1" si="3"/>
        <v>8</v>
      </c>
      <c r="B53">
        <f ca="1">RAND()</f>
        <v>0.77229241663343018</v>
      </c>
      <c r="C53">
        <f ca="1">ROUND(RAND()*10-5,0)</f>
        <v>-1</v>
      </c>
      <c r="D53">
        <f t="shared" ca="1" si="0"/>
        <v>-1</v>
      </c>
      <c r="E53" t="str">
        <f ca="1">IF(D53&lt;0,"("&amp;D53&amp;")",D53)</f>
        <v>(-1)</v>
      </c>
      <c r="F53" t="str">
        <f ca="1">CHAR(ROUND(RAND()*4+97,0))</f>
        <v>c</v>
      </c>
      <c r="G53" t="str">
        <f t="shared" ca="1" si="4"/>
        <v>v</v>
      </c>
      <c r="H53">
        <f t="shared" ca="1" si="5"/>
        <v>2</v>
      </c>
      <c r="I53">
        <f t="shared" ca="1" si="1"/>
        <v>2</v>
      </c>
      <c r="J53" t="str">
        <f t="shared" ca="1" si="6"/>
        <v>+ 2</v>
      </c>
      <c r="K53">
        <f ca="1">ROUND(RAND()*10-5,0)</f>
        <v>2</v>
      </c>
      <c r="L53">
        <f t="shared" ca="1" si="2"/>
        <v>2</v>
      </c>
      <c r="M53" t="str">
        <f ca="1">IF(L53&gt;0,"+ "&amp;L53,"- "&amp;ABS(L53))</f>
        <v>+ 2</v>
      </c>
      <c r="N53">
        <f t="shared" ref="N53:N65" ca="1" si="23">L53*D53</f>
        <v>-2</v>
      </c>
      <c r="O53" t="str">
        <f ca="1">IF(N53&gt;0,"+ "&amp;N53,"- "&amp;ABS(N53))</f>
        <v>- 2</v>
      </c>
      <c r="P53">
        <f t="shared" ca="1" si="18"/>
        <v>-2</v>
      </c>
      <c r="Q53" t="str">
        <f ca="1">E53&amp;" · ("&amp;I53&amp;F53&amp;" "&amp;M53&amp;G53&amp;") = "</f>
        <v xml:space="preserve">(-1) · (2c + 2v) = </v>
      </c>
      <c r="R53" t="str">
        <f t="shared" ca="1" si="22"/>
        <v>-2c - 2v</v>
      </c>
    </row>
    <row r="55" spans="1:21" x14ac:dyDescent="0.25">
      <c r="A55">
        <f t="shared" ca="1" si="3"/>
        <v>19</v>
      </c>
      <c r="B55">
        <f ca="1">RAND()</f>
        <v>0.40137512589292801</v>
      </c>
      <c r="C55">
        <f ca="1">ROUND(RAND()*10-5,0)</f>
        <v>2</v>
      </c>
      <c r="D55">
        <f t="shared" ca="1" si="0"/>
        <v>2</v>
      </c>
      <c r="E55">
        <f ca="1">IF(D55&lt;0,"("&amp;D55&amp;")",D55)</f>
        <v>2</v>
      </c>
      <c r="F55" t="str">
        <f ca="1">CHAR(ROUND(RAND()*4+97,0))</f>
        <v>b</v>
      </c>
      <c r="G55" t="str">
        <f t="shared" ca="1" si="4"/>
        <v>w</v>
      </c>
      <c r="H55">
        <f t="shared" ca="1" si="5"/>
        <v>0</v>
      </c>
      <c r="I55">
        <f t="shared" ca="1" si="1"/>
        <v>2</v>
      </c>
      <c r="J55" t="str">
        <f t="shared" ca="1" si="6"/>
        <v>+ 2</v>
      </c>
      <c r="K55">
        <f ca="1">ROUND(RAND()*10-5,0)</f>
        <v>4</v>
      </c>
      <c r="L55">
        <f t="shared" ca="1" si="2"/>
        <v>4</v>
      </c>
      <c r="M55" t="str">
        <f ca="1">IF(L55&gt;0,"+ "&amp;L55,"- "&amp;ABS(L55))</f>
        <v>+ 4</v>
      </c>
      <c r="N55">
        <f t="shared" ca="1" si="23"/>
        <v>8</v>
      </c>
      <c r="O55" t="str">
        <f ca="1">IF(N55&gt;0,"+ "&amp;N55,"- "&amp;ABS(N55))</f>
        <v>+ 8</v>
      </c>
      <c r="P55">
        <f t="shared" ca="1" si="18"/>
        <v>4</v>
      </c>
      <c r="Q55" t="str">
        <f ca="1">E55&amp;" · ("&amp;I55&amp;F55&amp;" "&amp;M55&amp;G55&amp;") = "</f>
        <v xml:space="preserve">2 · (2b + 4w) = </v>
      </c>
      <c r="R55" t="str">
        <f t="shared" ca="1" si="22"/>
        <v>4b + 8w</v>
      </c>
    </row>
    <row r="57" spans="1:21" x14ac:dyDescent="0.25">
      <c r="A57">
        <f t="shared" ca="1" si="3"/>
        <v>23</v>
      </c>
      <c r="B57">
        <f ca="1">RAND()</f>
        <v>0.22880369430377789</v>
      </c>
      <c r="C57">
        <f ca="1">ROUND(RAND()*10-5,0)</f>
        <v>-5</v>
      </c>
      <c r="D57">
        <f t="shared" ca="1" si="0"/>
        <v>-5</v>
      </c>
      <c r="E57" t="str">
        <f ca="1">IF(D57&lt;0,"("&amp;D57&amp;")",D57)</f>
        <v>(-5)</v>
      </c>
      <c r="F57" t="str">
        <f ca="1">CHAR(ROUND(RAND()*4+97,0))</f>
        <v>e</v>
      </c>
      <c r="G57" t="str">
        <f t="shared" ca="1" si="4"/>
        <v>x</v>
      </c>
      <c r="H57">
        <f t="shared" ca="1" si="5"/>
        <v>-2</v>
      </c>
      <c r="I57">
        <f t="shared" ca="1" si="1"/>
        <v>-2</v>
      </c>
      <c r="J57" t="str">
        <f t="shared" ca="1" si="6"/>
        <v>- 2</v>
      </c>
      <c r="K57">
        <f ca="1">ROUND(RAND()*10-5,0)</f>
        <v>-3</v>
      </c>
      <c r="L57">
        <f t="shared" ca="1" si="2"/>
        <v>-3</v>
      </c>
      <c r="M57" t="str">
        <f ca="1">IF(L57&gt;0,"+ "&amp;L57,"- "&amp;ABS(L57))</f>
        <v>- 3</v>
      </c>
      <c r="N57">
        <f t="shared" ca="1" si="23"/>
        <v>15</v>
      </c>
      <c r="O57" t="str">
        <f ca="1">IF(N57&gt;0,"+ "&amp;N57,"- "&amp;ABS(N57))</f>
        <v>+ 15</v>
      </c>
      <c r="P57">
        <f t="shared" ca="1" si="18"/>
        <v>10</v>
      </c>
      <c r="Q57" t="str">
        <f ca="1">E57&amp;" · ("&amp;I57&amp;F57&amp;" "&amp;M57&amp;G57&amp;") = "</f>
        <v xml:space="preserve">(-5) · (-2e - 3x) = </v>
      </c>
      <c r="R57" t="str">
        <f t="shared" ca="1" si="22"/>
        <v>10e + 15x</v>
      </c>
    </row>
    <row r="59" spans="1:21" x14ac:dyDescent="0.25">
      <c r="A59">
        <f t="shared" ca="1" si="3"/>
        <v>28</v>
      </c>
      <c r="B59">
        <f ca="1">RAND()</f>
        <v>0.13356202624915259</v>
      </c>
      <c r="C59">
        <f ca="1">ROUND(RAND()*10-5,0)</f>
        <v>2</v>
      </c>
      <c r="D59">
        <f t="shared" ca="1" si="0"/>
        <v>2</v>
      </c>
      <c r="E59">
        <f ca="1">IF(D59&lt;0,"("&amp;D59&amp;")",D59)</f>
        <v>2</v>
      </c>
      <c r="F59" t="str">
        <f ca="1">CHAR(ROUND(RAND()*4+97,0))</f>
        <v>c</v>
      </c>
      <c r="G59" t="str">
        <f t="shared" ca="1" si="4"/>
        <v>x</v>
      </c>
      <c r="H59">
        <f t="shared" ca="1" si="5"/>
        <v>3</v>
      </c>
      <c r="I59">
        <f t="shared" ca="1" si="1"/>
        <v>3</v>
      </c>
      <c r="J59" t="str">
        <f t="shared" ca="1" si="6"/>
        <v>+ 3</v>
      </c>
      <c r="K59">
        <f ca="1">ROUND(RAND()*10-5,0)</f>
        <v>-3</v>
      </c>
      <c r="L59">
        <f t="shared" ca="1" si="2"/>
        <v>-3</v>
      </c>
      <c r="M59" t="str">
        <f ca="1">IF(L59&gt;0,"+ "&amp;L59,"- "&amp;ABS(L59))</f>
        <v>- 3</v>
      </c>
      <c r="N59">
        <f t="shared" ca="1" si="23"/>
        <v>-6</v>
      </c>
      <c r="O59" t="str">
        <f ca="1">IF(N59&gt;0,"+ "&amp;N59,"- "&amp;ABS(N59))</f>
        <v>- 6</v>
      </c>
      <c r="P59">
        <f t="shared" ca="1" si="18"/>
        <v>6</v>
      </c>
      <c r="Q59" t="str">
        <f ca="1">"("&amp;I59&amp;F59&amp;" "&amp;M59&amp;G59&amp;") · "&amp;E59&amp;" = "</f>
        <v xml:space="preserve">(3c - 3x) · 2 = </v>
      </c>
      <c r="R59" t="str">
        <f t="shared" ca="1" si="22"/>
        <v>6c - 6x</v>
      </c>
    </row>
    <row r="61" spans="1:21" x14ac:dyDescent="0.25">
      <c r="A61">
        <f t="shared" ca="1" si="3"/>
        <v>7</v>
      </c>
      <c r="B61">
        <f ca="1">RAND()</f>
        <v>0.77453663483335433</v>
      </c>
      <c r="C61">
        <f ca="1">ROUND(RAND()*10-5,0)</f>
        <v>1</v>
      </c>
      <c r="D61">
        <f t="shared" ca="1" si="0"/>
        <v>2</v>
      </c>
      <c r="E61">
        <f ca="1">IF(D61&lt;0,"("&amp;D61&amp;")",D61)</f>
        <v>2</v>
      </c>
      <c r="F61" t="str">
        <f ca="1">CHAR(ROUND(RAND()*4+97,0))</f>
        <v>e</v>
      </c>
      <c r="G61" t="str">
        <f t="shared" ca="1" si="4"/>
        <v>w</v>
      </c>
      <c r="H61">
        <f t="shared" ca="1" si="5"/>
        <v>5</v>
      </c>
      <c r="I61">
        <f t="shared" ca="1" si="1"/>
        <v>5</v>
      </c>
      <c r="J61" t="str">
        <f t="shared" ca="1" si="6"/>
        <v>+ 5</v>
      </c>
      <c r="K61">
        <f ca="1">ROUND(RAND()*10-5,0)</f>
        <v>0</v>
      </c>
      <c r="L61">
        <f t="shared" ca="1" si="2"/>
        <v>2</v>
      </c>
      <c r="M61" t="str">
        <f ca="1">IF(L61&gt;0,"+ "&amp;L61,"- "&amp;ABS(L61))</f>
        <v>+ 2</v>
      </c>
      <c r="N61">
        <f t="shared" ca="1" si="23"/>
        <v>4</v>
      </c>
      <c r="O61" t="str">
        <f ca="1">IF(N61&gt;0,"+ "&amp;N61,"- "&amp;ABS(N61))</f>
        <v>+ 4</v>
      </c>
      <c r="P61">
        <f t="shared" ca="1" si="18"/>
        <v>10</v>
      </c>
      <c r="Q61" t="str">
        <f ca="1">"("&amp;I61&amp;F61&amp;" "&amp;M61&amp;G61&amp;") · "&amp;E61&amp;" = "</f>
        <v xml:space="preserve">(5e + 2w) · 2 = </v>
      </c>
      <c r="R61" t="str">
        <f t="shared" ca="1" si="22"/>
        <v>10e + 4w</v>
      </c>
    </row>
    <row r="63" spans="1:21" x14ac:dyDescent="0.25">
      <c r="A63">
        <f t="shared" ca="1" si="3"/>
        <v>18</v>
      </c>
      <c r="B63">
        <f ca="1">RAND()</f>
        <v>0.42270443704512228</v>
      </c>
      <c r="C63">
        <f ca="1">ROUND(RAND()*10-5,0)</f>
        <v>3</v>
      </c>
      <c r="D63">
        <f t="shared" ca="1" si="0"/>
        <v>3</v>
      </c>
      <c r="E63">
        <f ca="1">IF(D63&lt;0,"("&amp;D63&amp;")",D63)</f>
        <v>3</v>
      </c>
      <c r="F63" t="str">
        <f ca="1">CHAR(ROUND(RAND()*4+97,0))</f>
        <v>e</v>
      </c>
      <c r="G63" t="str">
        <f t="shared" ca="1" si="4"/>
        <v>v</v>
      </c>
      <c r="H63">
        <f t="shared" ca="1" si="5"/>
        <v>-5</v>
      </c>
      <c r="I63">
        <f t="shared" ca="1" si="1"/>
        <v>-5</v>
      </c>
      <c r="J63" t="str">
        <f t="shared" ca="1" si="6"/>
        <v>- 5</v>
      </c>
      <c r="K63">
        <f ca="1">ROUND(RAND()*10-5,0)</f>
        <v>-2</v>
      </c>
      <c r="L63">
        <f t="shared" ca="1" si="2"/>
        <v>-2</v>
      </c>
      <c r="M63" t="str">
        <f ca="1">IF(L63&gt;0,"+ "&amp;L63,"- "&amp;ABS(L63))</f>
        <v>- 2</v>
      </c>
      <c r="N63">
        <f t="shared" ca="1" si="23"/>
        <v>-6</v>
      </c>
      <c r="O63" t="str">
        <f ca="1">IF(N63&gt;0,"+ "&amp;N63,"- "&amp;ABS(N63))</f>
        <v>- 6</v>
      </c>
      <c r="P63">
        <f t="shared" ca="1" si="18"/>
        <v>-15</v>
      </c>
      <c r="Q63" t="str">
        <f ca="1">"("&amp;I63&amp;F63&amp;" "&amp;M63&amp;G63&amp;") · "&amp;E63&amp;" = "</f>
        <v xml:space="preserve">(-5e - 2v) · 3 = </v>
      </c>
      <c r="R63" t="str">
        <f t="shared" ca="1" si="22"/>
        <v>-15e - 6v</v>
      </c>
    </row>
    <row r="65" spans="1:22" x14ac:dyDescent="0.25">
      <c r="A65">
        <f t="shared" ca="1" si="3"/>
        <v>12</v>
      </c>
      <c r="B65">
        <f ca="1">RAND()</f>
        <v>0.61227124488348417</v>
      </c>
      <c r="C65">
        <f ca="1">ROUND(RAND()*10-5,0)</f>
        <v>1</v>
      </c>
      <c r="D65">
        <f t="shared" ca="1" si="0"/>
        <v>2</v>
      </c>
      <c r="E65">
        <f ca="1">IF(D65&lt;0,"("&amp;D65&amp;")",D65)</f>
        <v>2</v>
      </c>
      <c r="F65" t="str">
        <f ca="1">CHAR(ROUND(RAND()*4+97,0))</f>
        <v>e</v>
      </c>
      <c r="G65" t="str">
        <f t="shared" ca="1" si="4"/>
        <v>y</v>
      </c>
      <c r="H65">
        <f t="shared" ca="1" si="5"/>
        <v>2</v>
      </c>
      <c r="I65">
        <f t="shared" ca="1" si="1"/>
        <v>2</v>
      </c>
      <c r="J65" t="str">
        <f t="shared" ca="1" si="6"/>
        <v>+ 2</v>
      </c>
      <c r="K65">
        <f ca="1">ROUND(RAND()*10-5,0)</f>
        <v>-5</v>
      </c>
      <c r="L65">
        <f t="shared" ca="1" si="2"/>
        <v>-5</v>
      </c>
      <c r="M65" t="str">
        <f ca="1">IF(L65&gt;0,"+ "&amp;L65,"- "&amp;ABS(L65))</f>
        <v>- 5</v>
      </c>
      <c r="N65">
        <f t="shared" ca="1" si="23"/>
        <v>-10</v>
      </c>
      <c r="O65" t="str">
        <f ca="1">IF(N65&gt;0,"+ "&amp;N65,"- "&amp;ABS(N65))</f>
        <v>- 10</v>
      </c>
      <c r="P65">
        <f t="shared" ca="1" si="18"/>
        <v>4</v>
      </c>
      <c r="Q65" t="str">
        <f ca="1">"("&amp;I65&amp;F65&amp;" "&amp;M65&amp;G65&amp;") · "&amp;E65&amp;" = "</f>
        <v xml:space="preserve">(2e - 5y) · 2 = </v>
      </c>
      <c r="R65" t="str">
        <f t="shared" ca="1" si="22"/>
        <v>4e - 10y</v>
      </c>
    </row>
    <row r="69" spans="1:22" x14ac:dyDescent="0.25">
      <c r="A69" s="4" t="s">
        <v>20</v>
      </c>
      <c r="D69" s="4"/>
      <c r="E69" s="4"/>
    </row>
    <row r="71" spans="1:22" x14ac:dyDescent="0.25">
      <c r="A71">
        <f t="shared" ref="A71:A86" ca="1" si="24">RANK(B71,$B$71:$B$86)</f>
        <v>7</v>
      </c>
      <c r="B71">
        <f ca="1">RAND()</f>
        <v>0.76898568830143377</v>
      </c>
      <c r="C71">
        <f ca="1">ROUND(RAND()*7+2,0)*(-1)^ROUND(RAND()*2+0.5,0)</f>
        <v>9</v>
      </c>
      <c r="D71">
        <f t="shared" ref="D71:D76" ca="1" si="25">IF(OR(C71=0,C71=1),2,C71)</f>
        <v>9</v>
      </c>
      <c r="E71">
        <f ca="1">IF(D71&lt;0,"("&amp;D71&amp;")",D71)</f>
        <v>9</v>
      </c>
      <c r="F71" t="str">
        <f ca="1">CHAR(ROUND(RAND()*4+97,0))</f>
        <v>c</v>
      </c>
      <c r="G71" t="str">
        <f ca="1">CHAR(ROUND(RAND()*4+118,0))</f>
        <v>y</v>
      </c>
      <c r="H71">
        <f ca="1">ROUND(RAND()*7+2,0)*(-1)^ROUND(RAND()*2+0.5,0)</f>
        <v>5</v>
      </c>
      <c r="I71">
        <f ca="1">IF(H71=0,2,H71)</f>
        <v>5</v>
      </c>
      <c r="J71" t="str">
        <f ca="1">IF(I71&gt;0,"+ "&amp;I71,"- "&amp;ABS(I71))</f>
        <v>+ 5</v>
      </c>
      <c r="K71">
        <f ca="1">ROUND(RAND()*7+2,0)*(-1)^ROUND(RAND()*2+0.5,0)</f>
        <v>-7</v>
      </c>
      <c r="L71">
        <f ca="1">IF(K71=0,2,K71)</f>
        <v>-7</v>
      </c>
      <c r="M71" t="str">
        <f ca="1">IF(N71/S71&gt;0,"+ "&amp;N71/S71," - "&amp;ABS(N71/S71))</f>
        <v xml:space="preserve"> - 7</v>
      </c>
      <c r="N71">
        <f t="shared" ref="N71:N86" ca="1" si="26">L71*D71</f>
        <v>-63</v>
      </c>
      <c r="O71" t="str">
        <f ca="1">IF(N71&gt;0,"+ "&amp;N71,"- "&amp;ABS(N71))</f>
        <v>- 63</v>
      </c>
      <c r="Q71" t="str">
        <f ca="1">D71&amp;F71&amp;" "&amp;O71&amp;" ="</f>
        <v>9c - 63 =</v>
      </c>
      <c r="R71" t="str">
        <f ca="1">S71&amp;" · ("&amp;F71&amp;" "&amp;M71&amp;")"</f>
        <v>9 · (c  - 7)</v>
      </c>
      <c r="S71">
        <f ca="1">GCD(ABS(D71),ABS(N71))*SIGN(D71)</f>
        <v>9</v>
      </c>
      <c r="T71">
        <f ca="1">SIGN(C71)</f>
        <v>1</v>
      </c>
    </row>
    <row r="72" spans="1:22" x14ac:dyDescent="0.25">
      <c r="A72">
        <f t="shared" ca="1" si="24"/>
        <v>3</v>
      </c>
      <c r="B72">
        <f t="shared" ref="B72:B86" ca="1" si="27">RAND()</f>
        <v>0.83663850157329622</v>
      </c>
      <c r="C72">
        <f t="shared" ref="C72:C86" ca="1" si="28">ROUND(RAND()*7+2,0)*(-1)^ROUND(RAND()*2+0.5,0)</f>
        <v>9</v>
      </c>
      <c r="D72">
        <f t="shared" ca="1" si="25"/>
        <v>9</v>
      </c>
      <c r="E72">
        <f t="shared" ref="E72:E86" ca="1" si="29">IF(D72&lt;0,"("&amp;D72&amp;")",D72)</f>
        <v>9</v>
      </c>
      <c r="F72" t="str">
        <f t="shared" ref="F72:F86" ca="1" si="30">CHAR(ROUND(RAND()*4+97,0))</f>
        <v>c</v>
      </c>
      <c r="G72" t="str">
        <f t="shared" ref="G72:G86" ca="1" si="31">CHAR(ROUND(RAND()*4+118,0))</f>
        <v>w</v>
      </c>
      <c r="H72">
        <f t="shared" ref="H72:H86" ca="1" si="32">ROUND(RAND()*7+2,0)*(-1)^ROUND(RAND()*2+0.5,0)</f>
        <v>8</v>
      </c>
      <c r="I72">
        <f ca="1">IF(H72=0,2,H72)</f>
        <v>8</v>
      </c>
      <c r="J72" t="str">
        <f t="shared" ref="J72:J86" ca="1" si="33">IF(I72&gt;0,"+ "&amp;I72,"- "&amp;ABS(I72))</f>
        <v>+ 8</v>
      </c>
      <c r="K72">
        <f t="shared" ref="K72:K86" ca="1" si="34">ROUND(RAND()*7+2,0)*(-1)^ROUND(RAND()*2+0.5,0)</f>
        <v>3</v>
      </c>
      <c r="L72">
        <f t="shared" ref="L72:L86" ca="1" si="35">IF(K72=0,2,K72)</f>
        <v>3</v>
      </c>
      <c r="M72" t="str">
        <f t="shared" ref="M72:M86" ca="1" si="36">IF(N72/S72&gt;0,"+ "&amp;N72/S72," - "&amp;ABS(N72/S72))</f>
        <v>+ 3</v>
      </c>
      <c r="N72">
        <f t="shared" ca="1" si="26"/>
        <v>27</v>
      </c>
      <c r="O72" t="str">
        <f t="shared" ref="O72:O86" ca="1" si="37">IF(N72&gt;0,"+ "&amp;N72,"- "&amp;ABS(N72))</f>
        <v>+ 27</v>
      </c>
      <c r="Q72" t="str">
        <f ca="1">D72&amp;F72&amp;" "&amp;O72&amp;" ="</f>
        <v>9c + 27 =</v>
      </c>
      <c r="R72" t="str">
        <f ca="1">E72&amp;" · ("&amp;F72&amp;" "&amp;M72&amp;")"</f>
        <v>9 · (c + 3)</v>
      </c>
      <c r="S72">
        <f t="shared" ref="S72:S78" ca="1" si="38">GCD(ABS(D72),ABS(N72))*SIGN(D72)</f>
        <v>9</v>
      </c>
      <c r="T72" s="4">
        <f ca="1">(-1)^ROUND(RAND()*2+0.5,0)</f>
        <v>-1</v>
      </c>
    </row>
    <row r="73" spans="1:22" x14ac:dyDescent="0.25">
      <c r="A73">
        <f t="shared" ca="1" si="24"/>
        <v>14</v>
      </c>
      <c r="B73">
        <f t="shared" ca="1" si="27"/>
        <v>0.12071371659771835</v>
      </c>
      <c r="C73">
        <f t="shared" ca="1" si="28"/>
        <v>6</v>
      </c>
      <c r="D73">
        <f t="shared" ca="1" si="25"/>
        <v>6</v>
      </c>
      <c r="E73">
        <f t="shared" ca="1" si="29"/>
        <v>6</v>
      </c>
      <c r="F73" t="str">
        <f t="shared" ca="1" si="30"/>
        <v>c</v>
      </c>
      <c r="G73" t="str">
        <f t="shared" ca="1" si="31"/>
        <v>v</v>
      </c>
      <c r="H73">
        <f t="shared" ca="1" si="32"/>
        <v>7</v>
      </c>
      <c r="I73">
        <f ca="1">IF(H73=0,2,H73)</f>
        <v>7</v>
      </c>
      <c r="J73" t="str">
        <f t="shared" ca="1" si="33"/>
        <v>+ 7</v>
      </c>
      <c r="K73">
        <f t="shared" ca="1" si="34"/>
        <v>-3</v>
      </c>
      <c r="L73">
        <f t="shared" ca="1" si="35"/>
        <v>-3</v>
      </c>
      <c r="M73" t="str">
        <f t="shared" ca="1" si="36"/>
        <v xml:space="preserve"> - 3</v>
      </c>
      <c r="N73">
        <f t="shared" ca="1" si="26"/>
        <v>-18</v>
      </c>
      <c r="O73" t="str">
        <f t="shared" ca="1" si="37"/>
        <v>- 18</v>
      </c>
      <c r="Q73" t="str">
        <f ca="1">D73&amp;F73&amp;" "&amp;O73&amp;" ="</f>
        <v>6c - 18 =</v>
      </c>
      <c r="R73" t="str">
        <f ca="1">E73&amp;" · ("&amp;F73&amp;" "&amp;M73&amp;")"</f>
        <v>6 · (c  - 3)</v>
      </c>
      <c r="S73">
        <f t="shared" ca="1" si="38"/>
        <v>6</v>
      </c>
    </row>
    <row r="74" spans="1:22" x14ac:dyDescent="0.25">
      <c r="A74">
        <f t="shared" ca="1" si="24"/>
        <v>12</v>
      </c>
      <c r="B74">
        <f t="shared" ca="1" si="27"/>
        <v>0.39939733604313399</v>
      </c>
      <c r="C74">
        <f t="shared" ca="1" si="28"/>
        <v>-8</v>
      </c>
      <c r="D74">
        <f t="shared" ca="1" si="25"/>
        <v>-8</v>
      </c>
      <c r="E74" t="str">
        <f t="shared" ca="1" si="29"/>
        <v>(-8)</v>
      </c>
      <c r="F74" t="str">
        <f t="shared" ca="1" si="30"/>
        <v>d</v>
      </c>
      <c r="G74" t="str">
        <f t="shared" ca="1" si="31"/>
        <v>x</v>
      </c>
      <c r="H74">
        <f t="shared" ca="1" si="32"/>
        <v>2</v>
      </c>
      <c r="I74">
        <f ca="1">IF(H74=0,2,H74)</f>
        <v>2</v>
      </c>
      <c r="J74" t="str">
        <f t="shared" ca="1" si="33"/>
        <v>+ 2</v>
      </c>
      <c r="K74">
        <f t="shared" ca="1" si="34"/>
        <v>5</v>
      </c>
      <c r="L74">
        <f t="shared" ca="1" si="35"/>
        <v>5</v>
      </c>
      <c r="M74" t="str">
        <f t="shared" ca="1" si="36"/>
        <v>+ 5</v>
      </c>
      <c r="N74">
        <f t="shared" ca="1" si="26"/>
        <v>-40</v>
      </c>
      <c r="O74" t="str">
        <f t="shared" ca="1" si="37"/>
        <v>- 40</v>
      </c>
      <c r="Q74" t="str">
        <f ca="1">D74&amp;F74&amp;" "&amp;O74&amp;" ="</f>
        <v>-8d - 40 =</v>
      </c>
      <c r="R74" t="str">
        <f ca="1">E74&amp;" · ("&amp;F74&amp;" "&amp;M74&amp;")"</f>
        <v>(-8) · (d + 5)</v>
      </c>
      <c r="S74">
        <f t="shared" ca="1" si="38"/>
        <v>-8</v>
      </c>
    </row>
    <row r="75" spans="1:22" x14ac:dyDescent="0.25">
      <c r="A75">
        <f t="shared" ca="1" si="24"/>
        <v>10</v>
      </c>
      <c r="B75">
        <f ca="1">RAND()</f>
        <v>0.54721916718826347</v>
      </c>
      <c r="C75">
        <f t="shared" ca="1" si="28"/>
        <v>3</v>
      </c>
      <c r="D75">
        <f t="shared" ca="1" si="25"/>
        <v>3</v>
      </c>
      <c r="E75">
        <f ca="1">IF(D75&lt;0,"("&amp;D75&amp;")",D75)</f>
        <v>3</v>
      </c>
      <c r="F75" t="str">
        <f ca="1">CHAR(ROUND(RAND()*4+97,0))</f>
        <v>a</v>
      </c>
      <c r="G75" t="str">
        <f t="shared" ca="1" si="31"/>
        <v>y</v>
      </c>
      <c r="H75">
        <f t="shared" ca="1" si="32"/>
        <v>-6</v>
      </c>
      <c r="I75">
        <f ca="1">IF(AND(D75&lt;0,H75&lt;0),-H75,H75)</f>
        <v>-6</v>
      </c>
      <c r="J75" t="str">
        <f t="shared" ca="1" si="33"/>
        <v>- 6</v>
      </c>
      <c r="K75">
        <f t="shared" ca="1" si="34"/>
        <v>7</v>
      </c>
      <c r="L75">
        <f ca="1">IF(K75=0,2,K75)</f>
        <v>7</v>
      </c>
      <c r="M75" t="str">
        <f t="shared" ca="1" si="36"/>
        <v>+ 7</v>
      </c>
      <c r="N75">
        <f t="shared" ca="1" si="26"/>
        <v>21</v>
      </c>
      <c r="O75" t="str">
        <f ca="1">IF(N75&gt;0,"+ "&amp;N75,"- "&amp;ABS(N75))</f>
        <v>+ 21</v>
      </c>
      <c r="Q75" t="str">
        <f ca="1">D75&amp;F75&amp;" "&amp;O75&amp;G75&amp;" ="</f>
        <v>3a + 21y =</v>
      </c>
      <c r="R75" t="str">
        <f ca="1">E75&amp;" · ("&amp;F75&amp;" "&amp;M75&amp;G75&amp;")"</f>
        <v>3 · (a + 7y)</v>
      </c>
      <c r="S75">
        <f t="shared" ca="1" si="38"/>
        <v>3</v>
      </c>
    </row>
    <row r="76" spans="1:22" x14ac:dyDescent="0.25">
      <c r="A76">
        <f t="shared" ca="1" si="24"/>
        <v>13</v>
      </c>
      <c r="B76">
        <f t="shared" ca="1" si="27"/>
        <v>0.38225808316189291</v>
      </c>
      <c r="C76">
        <f t="shared" ca="1" si="28"/>
        <v>8</v>
      </c>
      <c r="D76">
        <f t="shared" ca="1" si="25"/>
        <v>8</v>
      </c>
      <c r="E76">
        <f t="shared" ca="1" si="29"/>
        <v>8</v>
      </c>
      <c r="F76" t="str">
        <f t="shared" ca="1" si="30"/>
        <v>d</v>
      </c>
      <c r="G76" t="str">
        <f t="shared" ca="1" si="31"/>
        <v>y</v>
      </c>
      <c r="H76">
        <f t="shared" ca="1" si="32"/>
        <v>4</v>
      </c>
      <c r="I76">
        <f t="shared" ref="I76:I86" ca="1" si="39">IF(AND(D76&lt;0,H76&lt;0),-H76,H76)</f>
        <v>4</v>
      </c>
      <c r="J76" t="str">
        <f t="shared" ca="1" si="33"/>
        <v>+ 4</v>
      </c>
      <c r="K76">
        <f t="shared" ca="1" si="34"/>
        <v>-5</v>
      </c>
      <c r="L76">
        <f t="shared" ca="1" si="35"/>
        <v>-5</v>
      </c>
      <c r="M76" t="str">
        <f t="shared" ca="1" si="36"/>
        <v xml:space="preserve"> - 5</v>
      </c>
      <c r="N76">
        <f t="shared" ca="1" si="26"/>
        <v>-40</v>
      </c>
      <c r="O76" t="str">
        <f t="shared" ca="1" si="37"/>
        <v>- 40</v>
      </c>
      <c r="Q76" t="str">
        <f ca="1">D76&amp;F76&amp;" "&amp;O76&amp;G76&amp;" ="</f>
        <v>8d - 40y =</v>
      </c>
      <c r="R76" t="str">
        <f ca="1">E76&amp;" · ("&amp;F76&amp;" "&amp;M76&amp;G76&amp;")"</f>
        <v>8 · (d  - 5y)</v>
      </c>
      <c r="S76">
        <f t="shared" ca="1" si="38"/>
        <v>8</v>
      </c>
    </row>
    <row r="77" spans="1:22" x14ac:dyDescent="0.25">
      <c r="A77">
        <f t="shared" ca="1" si="24"/>
        <v>15</v>
      </c>
      <c r="B77">
        <f t="shared" ca="1" si="27"/>
        <v>3.7324811728939422E-2</v>
      </c>
      <c r="C77">
        <f t="shared" ca="1" si="28"/>
        <v>2</v>
      </c>
      <c r="D77">
        <f ca="1">IF(OR(C77=0,C77=1),2,C77)</f>
        <v>2</v>
      </c>
      <c r="E77">
        <f t="shared" ca="1" si="29"/>
        <v>2</v>
      </c>
      <c r="F77" t="str">
        <f t="shared" ca="1" si="30"/>
        <v>c</v>
      </c>
      <c r="G77" t="str">
        <f t="shared" ca="1" si="31"/>
        <v>x</v>
      </c>
      <c r="H77">
        <f t="shared" ca="1" si="32"/>
        <v>-7</v>
      </c>
      <c r="I77">
        <f t="shared" ca="1" si="39"/>
        <v>-7</v>
      </c>
      <c r="J77" t="str">
        <f t="shared" ca="1" si="33"/>
        <v>- 7</v>
      </c>
      <c r="K77">
        <f t="shared" ca="1" si="34"/>
        <v>-6</v>
      </c>
      <c r="L77">
        <f t="shared" ca="1" si="35"/>
        <v>-6</v>
      </c>
      <c r="M77" t="str">
        <f t="shared" ca="1" si="36"/>
        <v xml:space="preserve"> - 6</v>
      </c>
      <c r="N77">
        <f t="shared" ca="1" si="26"/>
        <v>-12</v>
      </c>
      <c r="O77" t="str">
        <f t="shared" ca="1" si="37"/>
        <v>- 12</v>
      </c>
      <c r="Q77" t="str">
        <f ca="1">D77&amp;F77&amp;" "&amp;O77&amp;G77&amp;" ="</f>
        <v>2c - 12x =</v>
      </c>
      <c r="R77" t="str">
        <f ca="1">E77&amp;" · ("&amp;F77&amp;" "&amp;M77&amp;G77&amp;")"</f>
        <v>2 · (c  - 6x)</v>
      </c>
      <c r="S77">
        <f t="shared" ca="1" si="38"/>
        <v>2</v>
      </c>
    </row>
    <row r="78" spans="1:22" x14ac:dyDescent="0.25">
      <c r="A78">
        <f t="shared" ca="1" si="24"/>
        <v>4</v>
      </c>
      <c r="B78">
        <f t="shared" ca="1" si="27"/>
        <v>0.80027625961472615</v>
      </c>
      <c r="C78">
        <f t="shared" ca="1" si="28"/>
        <v>-3</v>
      </c>
      <c r="D78">
        <f t="shared" ref="D78:D86" ca="1" si="40">IF(OR(C78=0,C78=1),2,C78)</f>
        <v>-3</v>
      </c>
      <c r="E78" t="str">
        <f t="shared" ca="1" si="29"/>
        <v>(-3)</v>
      </c>
      <c r="F78" t="str">
        <f t="shared" ca="1" si="30"/>
        <v>c</v>
      </c>
      <c r="G78" t="str">
        <f t="shared" ca="1" si="31"/>
        <v>w</v>
      </c>
      <c r="H78">
        <f t="shared" ca="1" si="32"/>
        <v>7</v>
      </c>
      <c r="I78">
        <f t="shared" ca="1" si="39"/>
        <v>7</v>
      </c>
      <c r="J78" t="str">
        <f t="shared" ca="1" si="33"/>
        <v>+ 7</v>
      </c>
      <c r="K78">
        <f t="shared" ca="1" si="34"/>
        <v>-6</v>
      </c>
      <c r="L78">
        <f t="shared" ca="1" si="35"/>
        <v>-6</v>
      </c>
      <c r="M78" t="str">
        <f t="shared" ca="1" si="36"/>
        <v xml:space="preserve"> - 6</v>
      </c>
      <c r="N78">
        <f t="shared" ca="1" si="26"/>
        <v>18</v>
      </c>
      <c r="O78" t="str">
        <f t="shared" ca="1" si="37"/>
        <v>+ 18</v>
      </c>
      <c r="Q78" t="str">
        <f ca="1">D78&amp;F78&amp;" "&amp;O78&amp;G78&amp;" ="</f>
        <v>-3c + 18w =</v>
      </c>
      <c r="R78" t="str">
        <f ca="1">E78&amp;" · ("&amp;F78&amp;" "&amp;M78&amp;G78&amp;")"</f>
        <v>(-3) · (c  - 6w)</v>
      </c>
      <c r="S78">
        <f t="shared" ca="1" si="38"/>
        <v>-3</v>
      </c>
    </row>
    <row r="79" spans="1:22" x14ac:dyDescent="0.25">
      <c r="A79">
        <f t="shared" ca="1" si="24"/>
        <v>9</v>
      </c>
      <c r="B79">
        <f ca="1">RAND()</f>
        <v>0.57965530519714203</v>
      </c>
      <c r="C79">
        <f t="shared" ca="1" si="28"/>
        <v>7</v>
      </c>
      <c r="D79">
        <f t="shared" ca="1" si="40"/>
        <v>7</v>
      </c>
      <c r="E79">
        <f ca="1">IF(D79&lt;0,"("&amp;D79&amp;")",D79)</f>
        <v>7</v>
      </c>
      <c r="F79" t="str">
        <f ca="1">CHAR(ROUND(RAND()*4+97,0))</f>
        <v>d</v>
      </c>
      <c r="G79" t="str">
        <f ca="1">CHAR(ROUND(RAND()*4+118,0))</f>
        <v>z</v>
      </c>
      <c r="H79">
        <f t="shared" ca="1" si="32"/>
        <v>7</v>
      </c>
      <c r="I79">
        <f t="shared" ca="1" si="39"/>
        <v>7</v>
      </c>
      <c r="J79" t="str">
        <f t="shared" ca="1" si="33"/>
        <v>+ 7</v>
      </c>
      <c r="K79">
        <f t="shared" ca="1" si="34"/>
        <v>2</v>
      </c>
      <c r="L79">
        <f ca="1">IF(K79=0,2,K79)</f>
        <v>2</v>
      </c>
      <c r="M79" t="str">
        <f t="shared" ca="1" si="36"/>
        <v>+ 2</v>
      </c>
      <c r="N79">
        <f t="shared" ca="1" si="26"/>
        <v>14</v>
      </c>
      <c r="O79" t="str">
        <f ca="1">IF(N79&gt;0,"+ "&amp;N79,"- "&amp;ABS(N79))</f>
        <v>+ 14</v>
      </c>
      <c r="P79">
        <f ca="1">D79*I79</f>
        <v>49</v>
      </c>
      <c r="Q79" t="str">
        <f ca="1">P79&amp;F79&amp;" "&amp;O79&amp;" ="</f>
        <v>49d + 14 =</v>
      </c>
      <c r="R79" t="str">
        <f ca="1">T79&amp;" · ("&amp;U79&amp;F79&amp;" "&amp;V79&amp;")"</f>
        <v>7 · (7d  + 2)</v>
      </c>
      <c r="S79">
        <f ca="1">GCD(ABS(P79),ABS(N79))*SIGN(P79)</f>
        <v>7</v>
      </c>
      <c r="T79">
        <f t="shared" ref="T79:T86" ca="1" si="41">IF(S79&lt;0,"("&amp;S79&amp;")",S79)</f>
        <v>7</v>
      </c>
      <c r="U79">
        <f t="shared" ref="U79:U86" ca="1" si="42">IF(P79/S79=1,"",IF(P79/S79&gt;0,P79/S79," - "&amp;ABS(P79/S79)))</f>
        <v>7</v>
      </c>
      <c r="V79" t="str">
        <f ca="1">IF(N79/S79=1,1,IF(N79/S79&gt;0," + "&amp;N79/S79," - "&amp;ABS(N79/S79)))</f>
        <v xml:space="preserve"> + 2</v>
      </c>
    </row>
    <row r="80" spans="1:22" x14ac:dyDescent="0.25">
      <c r="A80">
        <f t="shared" ca="1" si="24"/>
        <v>5</v>
      </c>
      <c r="B80">
        <f t="shared" ca="1" si="27"/>
        <v>0.77038166835157684</v>
      </c>
      <c r="C80">
        <f t="shared" ca="1" si="28"/>
        <v>-3</v>
      </c>
      <c r="D80">
        <f t="shared" ca="1" si="40"/>
        <v>-3</v>
      </c>
      <c r="E80" t="str">
        <f t="shared" ca="1" si="29"/>
        <v>(-3)</v>
      </c>
      <c r="F80" t="str">
        <f t="shared" ca="1" si="30"/>
        <v>e</v>
      </c>
      <c r="G80" t="str">
        <f t="shared" ca="1" si="31"/>
        <v>x</v>
      </c>
      <c r="H80">
        <f t="shared" ca="1" si="32"/>
        <v>-3</v>
      </c>
      <c r="I80">
        <f t="shared" ca="1" si="39"/>
        <v>3</v>
      </c>
      <c r="J80" t="str">
        <f t="shared" ca="1" si="33"/>
        <v>+ 3</v>
      </c>
      <c r="K80">
        <f t="shared" ca="1" si="34"/>
        <v>7</v>
      </c>
      <c r="L80">
        <f t="shared" ca="1" si="35"/>
        <v>7</v>
      </c>
      <c r="M80" t="str">
        <f t="shared" ca="1" si="36"/>
        <v>+ 7</v>
      </c>
      <c r="N80">
        <f t="shared" ca="1" si="26"/>
        <v>-21</v>
      </c>
      <c r="O80" t="str">
        <f t="shared" ca="1" si="37"/>
        <v>- 21</v>
      </c>
      <c r="P80">
        <f t="shared" ref="P80:P86" ca="1" si="43">D80*I80</f>
        <v>-9</v>
      </c>
      <c r="Q80" t="str">
        <f ca="1">P80&amp;F80&amp;" "&amp;O80&amp;" ="</f>
        <v>-9e - 21 =</v>
      </c>
      <c r="R80" t="str">
        <f ca="1">T80&amp;" · ("&amp;U80&amp;F80&amp;" "&amp;V80&amp;")"</f>
        <v>(-3) · (3e  + 7)</v>
      </c>
      <c r="S80">
        <f t="shared" ref="S80:S86" ca="1" si="44">GCD(ABS(P80),ABS(N80))*SIGN(P80)</f>
        <v>-3</v>
      </c>
      <c r="T80" t="str">
        <f t="shared" ca="1" si="41"/>
        <v>(-3)</v>
      </c>
      <c r="U80">
        <f t="shared" ca="1" si="42"/>
        <v>3</v>
      </c>
      <c r="V80" t="str">
        <f ca="1">IF(N80/S80=1,1,IF(N80/S80&gt;0," + "&amp;N80/S80," - "&amp;ABS(N80/S80)))</f>
        <v xml:space="preserve"> + 7</v>
      </c>
    </row>
    <row r="81" spans="1:22" x14ac:dyDescent="0.25">
      <c r="A81">
        <f t="shared" ca="1" si="24"/>
        <v>11</v>
      </c>
      <c r="B81">
        <f t="shared" ca="1" si="27"/>
        <v>0.42563851435645295</v>
      </c>
      <c r="C81">
        <f t="shared" ca="1" si="28"/>
        <v>-6</v>
      </c>
      <c r="D81">
        <f t="shared" ca="1" si="40"/>
        <v>-6</v>
      </c>
      <c r="E81" t="str">
        <f t="shared" ca="1" si="29"/>
        <v>(-6)</v>
      </c>
      <c r="F81" t="str">
        <f t="shared" ca="1" si="30"/>
        <v>c</v>
      </c>
      <c r="G81" t="str">
        <f t="shared" ca="1" si="31"/>
        <v>x</v>
      </c>
      <c r="H81">
        <f t="shared" ca="1" si="32"/>
        <v>7</v>
      </c>
      <c r="I81">
        <f t="shared" ca="1" si="39"/>
        <v>7</v>
      </c>
      <c r="J81" t="str">
        <f t="shared" ca="1" si="33"/>
        <v>+ 7</v>
      </c>
      <c r="K81">
        <f t="shared" ca="1" si="34"/>
        <v>-2</v>
      </c>
      <c r="L81">
        <f t="shared" ca="1" si="35"/>
        <v>-2</v>
      </c>
      <c r="M81" t="str">
        <f t="shared" ca="1" si="36"/>
        <v xml:space="preserve"> - 2</v>
      </c>
      <c r="N81">
        <f t="shared" ca="1" si="26"/>
        <v>12</v>
      </c>
      <c r="O81" t="str">
        <f t="shared" ca="1" si="37"/>
        <v>+ 12</v>
      </c>
      <c r="P81">
        <f t="shared" ca="1" si="43"/>
        <v>-42</v>
      </c>
      <c r="Q81" t="str">
        <f ca="1">P81&amp;F81&amp;" "&amp;O81&amp;" ="</f>
        <v>-42c + 12 =</v>
      </c>
      <c r="R81" t="str">
        <f ca="1">T81&amp;" · ("&amp;U81&amp;F81&amp;" "&amp;V81&amp;")"</f>
        <v>(-6) · (7c  - 2)</v>
      </c>
      <c r="S81">
        <f t="shared" ca="1" si="44"/>
        <v>-6</v>
      </c>
      <c r="T81" t="str">
        <f t="shared" ca="1" si="41"/>
        <v>(-6)</v>
      </c>
      <c r="U81">
        <f t="shared" ca="1" si="42"/>
        <v>7</v>
      </c>
      <c r="V81" t="str">
        <f ca="1">IF(N81/S81=1,1,IF(N81/S81&gt;0," + "&amp;N81/S81," - "&amp;ABS(N81/S81)))</f>
        <v xml:space="preserve"> - 2</v>
      </c>
    </row>
    <row r="82" spans="1:22" x14ac:dyDescent="0.25">
      <c r="A82">
        <f t="shared" ca="1" si="24"/>
        <v>16</v>
      </c>
      <c r="B82">
        <f t="shared" ca="1" si="27"/>
        <v>3.6449249998683264E-2</v>
      </c>
      <c r="C82">
        <f t="shared" ca="1" si="28"/>
        <v>4</v>
      </c>
      <c r="D82">
        <f t="shared" ca="1" si="40"/>
        <v>4</v>
      </c>
      <c r="E82">
        <f t="shared" ca="1" si="29"/>
        <v>4</v>
      </c>
      <c r="F82" t="str">
        <f t="shared" ca="1" si="30"/>
        <v>c</v>
      </c>
      <c r="G82" t="str">
        <f t="shared" ca="1" si="31"/>
        <v>x</v>
      </c>
      <c r="H82">
        <f t="shared" ca="1" si="32"/>
        <v>-4</v>
      </c>
      <c r="I82">
        <f t="shared" ca="1" si="39"/>
        <v>-4</v>
      </c>
      <c r="J82" t="str">
        <f t="shared" ca="1" si="33"/>
        <v>- 4</v>
      </c>
      <c r="K82">
        <f t="shared" ca="1" si="34"/>
        <v>3</v>
      </c>
      <c r="L82">
        <f t="shared" ca="1" si="35"/>
        <v>3</v>
      </c>
      <c r="M82" t="str">
        <f t="shared" ca="1" si="36"/>
        <v xml:space="preserve"> - 3</v>
      </c>
      <c r="N82">
        <f t="shared" ca="1" si="26"/>
        <v>12</v>
      </c>
      <c r="O82" t="str">
        <f t="shared" ca="1" si="37"/>
        <v>+ 12</v>
      </c>
      <c r="P82">
        <f t="shared" ca="1" si="43"/>
        <v>-16</v>
      </c>
      <c r="Q82" t="str">
        <f ca="1">P82&amp;F82&amp;" "&amp;O82&amp;" ="</f>
        <v>-16c + 12 =</v>
      </c>
      <c r="R82" t="str">
        <f ca="1">T82&amp;" · ("&amp;U82&amp;F82&amp;" "&amp;V82&amp;")"</f>
        <v>(-4) · (4c  - 3)</v>
      </c>
      <c r="S82">
        <f t="shared" ca="1" si="44"/>
        <v>-4</v>
      </c>
      <c r="T82" t="str">
        <f t="shared" ca="1" si="41"/>
        <v>(-4)</v>
      </c>
      <c r="U82">
        <f t="shared" ca="1" si="42"/>
        <v>4</v>
      </c>
      <c r="V82" t="str">
        <f ca="1">IF(N82/S82=1,1,IF(N82/S82&gt;0," + "&amp;N82/S82," - "&amp;ABS(N82/S82)))</f>
        <v xml:space="preserve"> - 3</v>
      </c>
    </row>
    <row r="83" spans="1:22" x14ac:dyDescent="0.25">
      <c r="A83">
        <f t="shared" ca="1" si="24"/>
        <v>2</v>
      </c>
      <c r="B83">
        <f ca="1">RAND()</f>
        <v>0.88541914654048259</v>
      </c>
      <c r="C83">
        <f t="shared" ca="1" si="28"/>
        <v>5</v>
      </c>
      <c r="D83">
        <f t="shared" ca="1" si="40"/>
        <v>5</v>
      </c>
      <c r="E83">
        <f ca="1">IF(D83&lt;0,"("&amp;D83&amp;")",D83)</f>
        <v>5</v>
      </c>
      <c r="F83" t="str">
        <f ca="1">CHAR(ROUND(RAND()*4+97,0))</f>
        <v>a</v>
      </c>
      <c r="G83" t="str">
        <f t="shared" ca="1" si="31"/>
        <v>x</v>
      </c>
      <c r="H83">
        <f t="shared" ca="1" si="32"/>
        <v>-8</v>
      </c>
      <c r="I83">
        <f t="shared" ca="1" si="39"/>
        <v>-8</v>
      </c>
      <c r="J83" t="str">
        <f t="shared" ca="1" si="33"/>
        <v>- 8</v>
      </c>
      <c r="K83">
        <f t="shared" ca="1" si="34"/>
        <v>6</v>
      </c>
      <c r="L83">
        <f ca="1">IF(K83=0,2,K83)</f>
        <v>6</v>
      </c>
      <c r="M83" t="str">
        <f t="shared" ca="1" si="36"/>
        <v xml:space="preserve"> - 3</v>
      </c>
      <c r="N83">
        <f t="shared" ca="1" si="26"/>
        <v>30</v>
      </c>
      <c r="O83" t="str">
        <f ca="1">IF(N83&gt;0,"+ "&amp;N83,"- "&amp;ABS(N83))</f>
        <v>+ 30</v>
      </c>
      <c r="P83">
        <f t="shared" ca="1" si="43"/>
        <v>-40</v>
      </c>
      <c r="Q83" t="str">
        <f ca="1">P83&amp;F83&amp;" "&amp;O83&amp;G83&amp;" ="</f>
        <v>-40a + 30x =</v>
      </c>
      <c r="R83" t="str">
        <f ca="1">T83&amp;" · ("&amp;U83&amp;F83&amp;" "&amp;V83&amp;G83&amp;")"</f>
        <v>(-10) · (4a  - 3x)</v>
      </c>
      <c r="S83">
        <f t="shared" ca="1" si="44"/>
        <v>-10</v>
      </c>
      <c r="T83" t="str">
        <f t="shared" ca="1" si="41"/>
        <v>(-10)</v>
      </c>
      <c r="U83">
        <f t="shared" ca="1" si="42"/>
        <v>4</v>
      </c>
      <c r="V83" t="str">
        <f ca="1">IF(N83/S83=1,"+ ",IF(N83/S83=-1,"- ",IF(N83/S83&gt;0," + "&amp;N83/S83," - "&amp;ABS(N83/S83))))</f>
        <v xml:space="preserve"> - 3</v>
      </c>
    </row>
    <row r="84" spans="1:22" x14ac:dyDescent="0.25">
      <c r="A84">
        <f t="shared" ca="1" si="24"/>
        <v>1</v>
      </c>
      <c r="B84">
        <f t="shared" ca="1" si="27"/>
        <v>0.94828510561259471</v>
      </c>
      <c r="C84">
        <f t="shared" ca="1" si="28"/>
        <v>-7</v>
      </c>
      <c r="D84">
        <f t="shared" ca="1" si="40"/>
        <v>-7</v>
      </c>
      <c r="E84" t="str">
        <f t="shared" ca="1" si="29"/>
        <v>(-7)</v>
      </c>
      <c r="F84" t="str">
        <f t="shared" ca="1" si="30"/>
        <v>c</v>
      </c>
      <c r="G84" t="str">
        <f t="shared" ca="1" si="31"/>
        <v>w</v>
      </c>
      <c r="H84">
        <f t="shared" ca="1" si="32"/>
        <v>-9</v>
      </c>
      <c r="I84">
        <f t="shared" ca="1" si="39"/>
        <v>9</v>
      </c>
      <c r="J84" t="str">
        <f t="shared" ca="1" si="33"/>
        <v>+ 9</v>
      </c>
      <c r="K84">
        <f t="shared" ca="1" si="34"/>
        <v>8</v>
      </c>
      <c r="L84">
        <f t="shared" ca="1" si="35"/>
        <v>8</v>
      </c>
      <c r="M84" t="str">
        <f t="shared" ca="1" si="36"/>
        <v>+ 8</v>
      </c>
      <c r="N84">
        <f t="shared" ca="1" si="26"/>
        <v>-56</v>
      </c>
      <c r="O84" t="str">
        <f t="shared" ca="1" si="37"/>
        <v>- 56</v>
      </c>
      <c r="P84">
        <f t="shared" ca="1" si="43"/>
        <v>-63</v>
      </c>
      <c r="Q84" t="str">
        <f ca="1">P84&amp;F84&amp;" "&amp;O84&amp;G84&amp;" ="</f>
        <v>-63c - 56w =</v>
      </c>
      <c r="R84" t="str">
        <f ca="1">T84&amp;" · ("&amp;U84&amp;F84&amp;" "&amp;V84&amp;G84&amp;")"</f>
        <v>(-7) · (9c  + 8w)</v>
      </c>
      <c r="S84">
        <f t="shared" ca="1" si="44"/>
        <v>-7</v>
      </c>
      <c r="T84" t="str">
        <f t="shared" ca="1" si="41"/>
        <v>(-7)</v>
      </c>
      <c r="U84">
        <f t="shared" ca="1" si="42"/>
        <v>9</v>
      </c>
      <c r="V84" t="str">
        <f ca="1">IF(N84/S84=1,"+ ",IF(N84/S84=-1,"- ",IF(N84/S84&gt;0," + "&amp;N84/S84," - "&amp;ABS(N84/S84))))</f>
        <v xml:space="preserve"> + 8</v>
      </c>
    </row>
    <row r="85" spans="1:22" x14ac:dyDescent="0.25">
      <c r="A85">
        <f t="shared" ca="1" si="24"/>
        <v>8</v>
      </c>
      <c r="B85">
        <f t="shared" ca="1" si="27"/>
        <v>0.64206942778485465</v>
      </c>
      <c r="C85">
        <f t="shared" ca="1" si="28"/>
        <v>-4</v>
      </c>
      <c r="D85">
        <f t="shared" ca="1" si="40"/>
        <v>-4</v>
      </c>
      <c r="E85" t="str">
        <f t="shared" ca="1" si="29"/>
        <v>(-4)</v>
      </c>
      <c r="F85" t="str">
        <f t="shared" ca="1" si="30"/>
        <v>d</v>
      </c>
      <c r="G85" t="str">
        <f t="shared" ca="1" si="31"/>
        <v>z</v>
      </c>
      <c r="H85">
        <f t="shared" ca="1" si="32"/>
        <v>4</v>
      </c>
      <c r="I85">
        <f t="shared" ca="1" si="39"/>
        <v>4</v>
      </c>
      <c r="J85" t="str">
        <f t="shared" ca="1" si="33"/>
        <v>+ 4</v>
      </c>
      <c r="K85">
        <f t="shared" ca="1" si="34"/>
        <v>-7</v>
      </c>
      <c r="L85">
        <f t="shared" ca="1" si="35"/>
        <v>-7</v>
      </c>
      <c r="M85" t="str">
        <f t="shared" ca="1" si="36"/>
        <v xml:space="preserve"> - 7</v>
      </c>
      <c r="N85">
        <f t="shared" ca="1" si="26"/>
        <v>28</v>
      </c>
      <c r="O85" t="str">
        <f t="shared" ca="1" si="37"/>
        <v>+ 28</v>
      </c>
      <c r="P85">
        <f t="shared" ca="1" si="43"/>
        <v>-16</v>
      </c>
      <c r="Q85" t="str">
        <f ca="1">P85&amp;F85&amp;" "&amp;O85&amp;G85&amp;" ="</f>
        <v>-16d + 28z =</v>
      </c>
      <c r="R85" t="str">
        <f ca="1">T85&amp;" · ("&amp;U85&amp;F85&amp;" "&amp;V85&amp;G85&amp;")"</f>
        <v>(-4) · (4d  - 7z)</v>
      </c>
      <c r="S85">
        <f t="shared" ca="1" si="44"/>
        <v>-4</v>
      </c>
      <c r="T85" t="str">
        <f t="shared" ca="1" si="41"/>
        <v>(-4)</v>
      </c>
      <c r="U85">
        <f t="shared" ca="1" si="42"/>
        <v>4</v>
      </c>
      <c r="V85" t="str">
        <f ca="1">IF(N85/S85=1,"+ ",IF(N85/S85=-1,"- ",IF(N85/S85&gt;0," + "&amp;N85/S85," - "&amp;ABS(N85/S85))))</f>
        <v xml:space="preserve"> - 7</v>
      </c>
    </row>
    <row r="86" spans="1:22" x14ac:dyDescent="0.25">
      <c r="A86">
        <f t="shared" ca="1" si="24"/>
        <v>6</v>
      </c>
      <c r="B86">
        <f t="shared" ca="1" si="27"/>
        <v>0.76964300233009464</v>
      </c>
      <c r="C86">
        <f t="shared" ca="1" si="28"/>
        <v>-5</v>
      </c>
      <c r="D86">
        <f t="shared" ca="1" si="40"/>
        <v>-5</v>
      </c>
      <c r="E86" t="str">
        <f t="shared" ca="1" si="29"/>
        <v>(-5)</v>
      </c>
      <c r="F86" t="str">
        <f t="shared" ca="1" si="30"/>
        <v>b</v>
      </c>
      <c r="G86" t="str">
        <f t="shared" ca="1" si="31"/>
        <v>z</v>
      </c>
      <c r="H86">
        <f t="shared" ca="1" si="32"/>
        <v>-2</v>
      </c>
      <c r="I86">
        <f t="shared" ca="1" si="39"/>
        <v>2</v>
      </c>
      <c r="J86" t="str">
        <f t="shared" ca="1" si="33"/>
        <v>+ 2</v>
      </c>
      <c r="K86">
        <f t="shared" ca="1" si="34"/>
        <v>-2</v>
      </c>
      <c r="L86">
        <f t="shared" ca="1" si="35"/>
        <v>-2</v>
      </c>
      <c r="M86" t="str">
        <f t="shared" ca="1" si="36"/>
        <v xml:space="preserve"> - 1</v>
      </c>
      <c r="N86">
        <f t="shared" ca="1" si="26"/>
        <v>10</v>
      </c>
      <c r="O86" t="str">
        <f t="shared" ca="1" si="37"/>
        <v>+ 10</v>
      </c>
      <c r="P86">
        <f t="shared" ca="1" si="43"/>
        <v>-10</v>
      </c>
      <c r="Q86" t="str">
        <f ca="1">P86&amp;F86&amp;" "&amp;O86&amp;G86&amp;" ="</f>
        <v>-10b + 10z =</v>
      </c>
      <c r="R86" t="str">
        <f ca="1">T86&amp;" · ("&amp;U86&amp;F86&amp;" "&amp;V86&amp;G86&amp;")"</f>
        <v>(-10) · (b - z)</v>
      </c>
      <c r="S86">
        <f t="shared" ca="1" si="44"/>
        <v>-10</v>
      </c>
      <c r="T86" t="str">
        <f t="shared" ca="1" si="41"/>
        <v>(-10)</v>
      </c>
      <c r="U86" t="str">
        <f t="shared" ca="1" si="42"/>
        <v/>
      </c>
      <c r="V86" t="str">
        <f ca="1">IF(N86/S86=1,"+ ",IF(N86/S86=-1,"- ",IF(N86/S86&gt;0," + "&amp;N86/S86," - "&amp;ABS(N86/S86))))</f>
        <v xml:space="preserve">- </v>
      </c>
    </row>
    <row r="93" spans="1:22" x14ac:dyDescent="0.25">
      <c r="A93">
        <f ca="1">RANK(B93,$B$93:$B$101)</f>
        <v>1</v>
      </c>
      <c r="B93">
        <f t="shared" ref="B93:B101" ca="1" si="45">RAND()</f>
        <v>0.89111605774659797</v>
      </c>
      <c r="C93">
        <f t="shared" ref="C93:C101" ca="1" si="46">ROUND(RAND()*10-5,0)</f>
        <v>-1</v>
      </c>
      <c r="D93">
        <f t="shared" ref="D93:D101" ca="1" si="47">IF(OR(C93=0,C93=1),2,IF(C93=-1,-2,C93))</f>
        <v>-2</v>
      </c>
      <c r="E93" t="str">
        <f t="shared" ref="E93:E101" ca="1" si="48">IF(D93&lt;0,"("&amp;D93&amp;")",D93)</f>
        <v>(-2)</v>
      </c>
      <c r="F93" t="str">
        <f t="shared" ref="F93:F101" ca="1" si="49">CHAR(ROUND(RAND()*4+97,0))</f>
        <v>d</v>
      </c>
      <c r="G93" t="str">
        <f t="shared" ref="G93:G101" ca="1" si="50">CHAR(ROUND(RAND()*4+118,0))</f>
        <v>x</v>
      </c>
      <c r="H93" t="str">
        <f t="shared" ref="H93:H101" ca="1" si="51">IF(G93="w","",G93)</f>
        <v>x</v>
      </c>
      <c r="I93">
        <f t="shared" ref="I93:I101" ca="1" si="52">ROUND(RAND()*10-5,0)</f>
        <v>1</v>
      </c>
      <c r="J93">
        <f t="shared" ref="J93:J101" ca="1" si="53">IF(OR(I93=0,I93=1),2,IF(I93=-1,-2,I93))</f>
        <v>2</v>
      </c>
      <c r="K93" t="str">
        <f t="shared" ref="K93:K101" ca="1" si="54">IF(J93&gt;0,"+ "&amp;J93,"- "&amp;ABS(J93))</f>
        <v>+ 2</v>
      </c>
      <c r="L93">
        <f t="shared" ref="L93:L101" ca="1" si="55">ROUND(RAND()*10-5,0)</f>
        <v>0</v>
      </c>
      <c r="M93">
        <f t="shared" ref="M93:M101" ca="1" si="56">IF(OR(L93=0,L93=1),2,IF(L93=-1,-2,L93))</f>
        <v>2</v>
      </c>
      <c r="N93" t="str">
        <f t="shared" ref="N93:N101" ca="1" si="57">IF(M93&gt;0,"+ "&amp;M93,"- "&amp;ABS(M93))</f>
        <v>+ 2</v>
      </c>
      <c r="O93">
        <f t="shared" ref="O93:O101" ca="1" si="58">ROUND(RAND()*10-5,0)</f>
        <v>2</v>
      </c>
      <c r="P93">
        <f t="shared" ref="P93:P101" ca="1" si="59">IF(OR(O93=0,O93=1),2,IF(O93=-1,-2,O93))</f>
        <v>2</v>
      </c>
      <c r="Q93" t="str">
        <f t="shared" ref="Q93:Q101" ca="1" si="60">IF(P93&gt;0,"+ "&amp;P93,"- "&amp;ABS(P93))</f>
        <v>+ 2</v>
      </c>
      <c r="R93">
        <f t="shared" ref="R93:R101" ca="1" si="61">IF(D93+M93=-1,"-",IF(D93+M93=1,"",D93+M93))</f>
        <v>0</v>
      </c>
      <c r="S93">
        <f ca="1">IF(J93+P93=1,"",J93+P93)</f>
        <v>4</v>
      </c>
      <c r="T93" t="str">
        <f t="shared" ref="T93:T101" ca="1" si="62">IF(S93&gt;0,"+ "&amp;S93&amp;H93,IF(S93&lt;0,"- "&amp;ABS(S93)&amp;H93,""))</f>
        <v>+ 4x</v>
      </c>
      <c r="U93" t="str">
        <f t="shared" ref="U93:U101" ca="1" si="63">D93&amp;F93&amp;" "&amp;K93&amp;H93&amp;" "&amp;N93&amp;F93&amp;" "&amp;Q93&amp;H93&amp;" ="</f>
        <v>-2d + 2x + 2d + 2x =</v>
      </c>
      <c r="V93" t="str">
        <f t="shared" ref="V93:V101" ca="1" si="64">IF(AND(R93=0,S93=0),"0",IF(R93&lt;&gt;0,R93&amp;F93&amp;" "&amp;T93,T93))</f>
        <v>+ 4x</v>
      </c>
    </row>
    <row r="94" spans="1:22" x14ac:dyDescent="0.25">
      <c r="A94">
        <f t="shared" ref="A94:A101" ca="1" si="65">RANK(B94,$B$93:$B$101)</f>
        <v>5</v>
      </c>
      <c r="B94">
        <f t="shared" ca="1" si="45"/>
        <v>0.46078830634328216</v>
      </c>
      <c r="C94">
        <f t="shared" ca="1" si="46"/>
        <v>-1</v>
      </c>
      <c r="D94">
        <f t="shared" ca="1" si="47"/>
        <v>-2</v>
      </c>
      <c r="E94" t="str">
        <f t="shared" ca="1" si="48"/>
        <v>(-2)</v>
      </c>
      <c r="F94" t="str">
        <f t="shared" ca="1" si="49"/>
        <v>b</v>
      </c>
      <c r="G94" t="str">
        <f t="shared" ca="1" si="50"/>
        <v>x</v>
      </c>
      <c r="H94" t="str">
        <f t="shared" ca="1" si="51"/>
        <v>x</v>
      </c>
      <c r="I94">
        <f t="shared" ca="1" si="52"/>
        <v>4</v>
      </c>
      <c r="J94">
        <f t="shared" ca="1" si="53"/>
        <v>4</v>
      </c>
      <c r="K94" t="str">
        <f t="shared" ca="1" si="54"/>
        <v>+ 4</v>
      </c>
      <c r="L94">
        <f t="shared" ca="1" si="55"/>
        <v>3</v>
      </c>
      <c r="M94">
        <f t="shared" ca="1" si="56"/>
        <v>3</v>
      </c>
      <c r="N94" t="str">
        <f t="shared" ca="1" si="57"/>
        <v>+ 3</v>
      </c>
      <c r="O94">
        <f t="shared" ca="1" si="58"/>
        <v>-2</v>
      </c>
      <c r="P94">
        <f t="shared" ca="1" si="59"/>
        <v>-2</v>
      </c>
      <c r="Q94" t="str">
        <f t="shared" ca="1" si="60"/>
        <v>- 2</v>
      </c>
      <c r="R94" t="str">
        <f t="shared" ca="1" si="61"/>
        <v/>
      </c>
      <c r="S94">
        <f t="shared" ref="S94:S101" ca="1" si="66">IF(J94+P94=1,"",J94+P94)</f>
        <v>2</v>
      </c>
      <c r="T94" t="str">
        <f t="shared" ca="1" si="62"/>
        <v>+ 2x</v>
      </c>
      <c r="U94" t="str">
        <f t="shared" ca="1" si="63"/>
        <v>-2b + 4x + 3b - 2x =</v>
      </c>
      <c r="V94" t="str">
        <f t="shared" ca="1" si="64"/>
        <v>b + 2x</v>
      </c>
    </row>
    <row r="95" spans="1:22" x14ac:dyDescent="0.25">
      <c r="A95">
        <f t="shared" ca="1" si="65"/>
        <v>3</v>
      </c>
      <c r="B95">
        <f t="shared" ca="1" si="45"/>
        <v>0.71278361062066187</v>
      </c>
      <c r="C95">
        <f t="shared" ca="1" si="46"/>
        <v>-3</v>
      </c>
      <c r="D95">
        <f t="shared" ca="1" si="47"/>
        <v>-3</v>
      </c>
      <c r="E95" t="str">
        <f t="shared" ca="1" si="48"/>
        <v>(-3)</v>
      </c>
      <c r="F95" t="str">
        <f t="shared" ca="1" si="49"/>
        <v>b</v>
      </c>
      <c r="G95" t="str">
        <f t="shared" ca="1" si="50"/>
        <v>x</v>
      </c>
      <c r="H95" t="str">
        <f t="shared" ca="1" si="51"/>
        <v>x</v>
      </c>
      <c r="I95">
        <f t="shared" ca="1" si="52"/>
        <v>1</v>
      </c>
      <c r="J95">
        <f t="shared" ca="1" si="53"/>
        <v>2</v>
      </c>
      <c r="K95" t="str">
        <f t="shared" ca="1" si="54"/>
        <v>+ 2</v>
      </c>
      <c r="L95">
        <f t="shared" ca="1" si="55"/>
        <v>-3</v>
      </c>
      <c r="M95">
        <f t="shared" ca="1" si="56"/>
        <v>-3</v>
      </c>
      <c r="N95" t="str">
        <f t="shared" ca="1" si="57"/>
        <v>- 3</v>
      </c>
      <c r="O95">
        <f t="shared" ca="1" si="58"/>
        <v>-3</v>
      </c>
      <c r="P95">
        <f t="shared" ca="1" si="59"/>
        <v>-3</v>
      </c>
      <c r="Q95" t="str">
        <f t="shared" ca="1" si="60"/>
        <v>- 3</v>
      </c>
      <c r="R95">
        <f t="shared" ca="1" si="61"/>
        <v>-6</v>
      </c>
      <c r="S95">
        <f t="shared" ca="1" si="66"/>
        <v>-1</v>
      </c>
      <c r="T95" t="str">
        <f t="shared" ca="1" si="62"/>
        <v>- 1x</v>
      </c>
      <c r="U95" t="str">
        <f t="shared" ca="1" si="63"/>
        <v>-3b + 2x - 3b - 3x =</v>
      </c>
      <c r="V95" t="str">
        <f t="shared" ca="1" si="64"/>
        <v>-6b - 1x</v>
      </c>
    </row>
    <row r="96" spans="1:22" x14ac:dyDescent="0.25">
      <c r="A96">
        <f t="shared" ca="1" si="65"/>
        <v>6</v>
      </c>
      <c r="B96">
        <f t="shared" ca="1" si="45"/>
        <v>0.1533114833733491</v>
      </c>
      <c r="C96">
        <f t="shared" ca="1" si="46"/>
        <v>-2</v>
      </c>
      <c r="D96">
        <f t="shared" ca="1" si="47"/>
        <v>-2</v>
      </c>
      <c r="E96" t="str">
        <f t="shared" ca="1" si="48"/>
        <v>(-2)</v>
      </c>
      <c r="F96" t="str">
        <f t="shared" ca="1" si="49"/>
        <v>e</v>
      </c>
      <c r="G96" t="str">
        <f t="shared" ca="1" si="50"/>
        <v>y</v>
      </c>
      <c r="H96" t="str">
        <f t="shared" ca="1" si="51"/>
        <v>y</v>
      </c>
      <c r="I96">
        <f t="shared" ca="1" si="52"/>
        <v>-5</v>
      </c>
      <c r="J96">
        <f t="shared" ca="1" si="53"/>
        <v>-5</v>
      </c>
      <c r="K96" t="str">
        <f t="shared" ca="1" si="54"/>
        <v>- 5</v>
      </c>
      <c r="L96">
        <f t="shared" ca="1" si="55"/>
        <v>0</v>
      </c>
      <c r="M96">
        <f t="shared" ca="1" si="56"/>
        <v>2</v>
      </c>
      <c r="N96" t="str">
        <f t="shared" ca="1" si="57"/>
        <v>+ 2</v>
      </c>
      <c r="O96">
        <f t="shared" ca="1" si="58"/>
        <v>4</v>
      </c>
      <c r="P96">
        <f t="shared" ca="1" si="59"/>
        <v>4</v>
      </c>
      <c r="Q96" t="str">
        <f t="shared" ca="1" si="60"/>
        <v>+ 4</v>
      </c>
      <c r="R96">
        <f t="shared" ca="1" si="61"/>
        <v>0</v>
      </c>
      <c r="S96">
        <f t="shared" ca="1" si="66"/>
        <v>-1</v>
      </c>
      <c r="T96" t="str">
        <f t="shared" ca="1" si="62"/>
        <v>- 1y</v>
      </c>
      <c r="U96" t="str">
        <f t="shared" ca="1" si="63"/>
        <v>-2e - 5y + 2e + 4y =</v>
      </c>
      <c r="V96" t="str">
        <f t="shared" ca="1" si="64"/>
        <v>- 1y</v>
      </c>
    </row>
    <row r="97" spans="1:22" x14ac:dyDescent="0.25">
      <c r="A97">
        <f t="shared" ca="1" si="65"/>
        <v>4</v>
      </c>
      <c r="B97">
        <f t="shared" ca="1" si="45"/>
        <v>0.52392995047849422</v>
      </c>
      <c r="C97">
        <f t="shared" ca="1" si="46"/>
        <v>-5</v>
      </c>
      <c r="D97">
        <f t="shared" ca="1" si="47"/>
        <v>-5</v>
      </c>
      <c r="E97" t="str">
        <f t="shared" ca="1" si="48"/>
        <v>(-5)</v>
      </c>
      <c r="F97" t="str">
        <f t="shared" ca="1" si="49"/>
        <v>b</v>
      </c>
      <c r="G97" t="str">
        <f t="shared" ca="1" si="50"/>
        <v>w</v>
      </c>
      <c r="H97" t="str">
        <f t="shared" ca="1" si="51"/>
        <v/>
      </c>
      <c r="I97">
        <f t="shared" ca="1" si="52"/>
        <v>-1</v>
      </c>
      <c r="J97">
        <f t="shared" ca="1" si="53"/>
        <v>-2</v>
      </c>
      <c r="K97" t="str">
        <f t="shared" ca="1" si="54"/>
        <v>- 2</v>
      </c>
      <c r="L97">
        <f t="shared" ca="1" si="55"/>
        <v>-4</v>
      </c>
      <c r="M97">
        <f t="shared" ca="1" si="56"/>
        <v>-4</v>
      </c>
      <c r="N97" t="str">
        <f t="shared" ca="1" si="57"/>
        <v>- 4</v>
      </c>
      <c r="O97">
        <f t="shared" ca="1" si="58"/>
        <v>4</v>
      </c>
      <c r="P97">
        <f t="shared" ca="1" si="59"/>
        <v>4</v>
      </c>
      <c r="Q97" t="str">
        <f t="shared" ca="1" si="60"/>
        <v>+ 4</v>
      </c>
      <c r="R97">
        <f t="shared" ca="1" si="61"/>
        <v>-9</v>
      </c>
      <c r="S97">
        <f t="shared" ca="1" si="66"/>
        <v>2</v>
      </c>
      <c r="T97" t="str">
        <f t="shared" ca="1" si="62"/>
        <v>+ 2</v>
      </c>
      <c r="U97" t="str">
        <f t="shared" ca="1" si="63"/>
        <v>-5b - 2 - 4b + 4 =</v>
      </c>
      <c r="V97" t="str">
        <f t="shared" ca="1" si="64"/>
        <v>-9b + 2</v>
      </c>
    </row>
    <row r="98" spans="1:22" x14ac:dyDescent="0.25">
      <c r="A98">
        <f t="shared" ca="1" si="65"/>
        <v>8</v>
      </c>
      <c r="B98">
        <f t="shared" ca="1" si="45"/>
        <v>5.7913627120162681E-2</v>
      </c>
      <c r="C98">
        <f t="shared" ca="1" si="46"/>
        <v>3</v>
      </c>
      <c r="D98">
        <f t="shared" ca="1" si="47"/>
        <v>3</v>
      </c>
      <c r="E98">
        <f t="shared" ca="1" si="48"/>
        <v>3</v>
      </c>
      <c r="F98" t="str">
        <f t="shared" ca="1" si="49"/>
        <v>d</v>
      </c>
      <c r="G98" t="str">
        <f t="shared" ca="1" si="50"/>
        <v>x</v>
      </c>
      <c r="H98" t="str">
        <f t="shared" ca="1" si="51"/>
        <v>x</v>
      </c>
      <c r="I98">
        <f t="shared" ca="1" si="52"/>
        <v>4</v>
      </c>
      <c r="J98">
        <f t="shared" ca="1" si="53"/>
        <v>4</v>
      </c>
      <c r="K98" t="str">
        <f t="shared" ca="1" si="54"/>
        <v>+ 4</v>
      </c>
      <c r="L98">
        <f t="shared" ca="1" si="55"/>
        <v>1</v>
      </c>
      <c r="M98">
        <f t="shared" ca="1" si="56"/>
        <v>2</v>
      </c>
      <c r="N98" t="str">
        <f t="shared" ca="1" si="57"/>
        <v>+ 2</v>
      </c>
      <c r="O98">
        <f t="shared" ca="1" si="58"/>
        <v>1</v>
      </c>
      <c r="P98">
        <f t="shared" ca="1" si="59"/>
        <v>2</v>
      </c>
      <c r="Q98" t="str">
        <f t="shared" ca="1" si="60"/>
        <v>+ 2</v>
      </c>
      <c r="R98">
        <f t="shared" ca="1" si="61"/>
        <v>5</v>
      </c>
      <c r="S98">
        <f t="shared" ca="1" si="66"/>
        <v>6</v>
      </c>
      <c r="T98" t="str">
        <f t="shared" ca="1" si="62"/>
        <v>+ 6x</v>
      </c>
      <c r="U98" t="str">
        <f t="shared" ca="1" si="63"/>
        <v>3d + 4x + 2d + 2x =</v>
      </c>
      <c r="V98" t="str">
        <f t="shared" ca="1" si="64"/>
        <v>5d + 6x</v>
      </c>
    </row>
    <row r="99" spans="1:22" x14ac:dyDescent="0.25">
      <c r="A99">
        <f t="shared" ca="1" si="65"/>
        <v>7</v>
      </c>
      <c r="B99">
        <f t="shared" ca="1" si="45"/>
        <v>0.14929575566011488</v>
      </c>
      <c r="C99">
        <f t="shared" ca="1" si="46"/>
        <v>0</v>
      </c>
      <c r="D99">
        <f t="shared" ca="1" si="47"/>
        <v>2</v>
      </c>
      <c r="E99">
        <f t="shared" ca="1" si="48"/>
        <v>2</v>
      </c>
      <c r="F99" t="str">
        <f t="shared" ca="1" si="49"/>
        <v>e</v>
      </c>
      <c r="G99" t="str">
        <f t="shared" ca="1" si="50"/>
        <v>z</v>
      </c>
      <c r="H99" t="str">
        <f t="shared" ca="1" si="51"/>
        <v>z</v>
      </c>
      <c r="I99">
        <f t="shared" ca="1" si="52"/>
        <v>1</v>
      </c>
      <c r="J99">
        <f t="shared" ca="1" si="53"/>
        <v>2</v>
      </c>
      <c r="K99" t="str">
        <f t="shared" ca="1" si="54"/>
        <v>+ 2</v>
      </c>
      <c r="L99">
        <f t="shared" ca="1" si="55"/>
        <v>-5</v>
      </c>
      <c r="M99">
        <f t="shared" ca="1" si="56"/>
        <v>-5</v>
      </c>
      <c r="N99" t="str">
        <f t="shared" ca="1" si="57"/>
        <v>- 5</v>
      </c>
      <c r="O99">
        <f t="shared" ca="1" si="58"/>
        <v>-3</v>
      </c>
      <c r="P99">
        <f t="shared" ca="1" si="59"/>
        <v>-3</v>
      </c>
      <c r="Q99" t="str">
        <f t="shared" ca="1" si="60"/>
        <v>- 3</v>
      </c>
      <c r="R99">
        <f t="shared" ca="1" si="61"/>
        <v>-3</v>
      </c>
      <c r="S99">
        <f t="shared" ca="1" si="66"/>
        <v>-1</v>
      </c>
      <c r="T99" t="str">
        <f t="shared" ca="1" si="62"/>
        <v>- 1z</v>
      </c>
      <c r="U99" t="str">
        <f t="shared" ca="1" si="63"/>
        <v>2e + 2z - 5e - 3z =</v>
      </c>
      <c r="V99" t="str">
        <f t="shared" ca="1" si="64"/>
        <v>-3e - 1z</v>
      </c>
    </row>
    <row r="100" spans="1:22" x14ac:dyDescent="0.25">
      <c r="A100">
        <f t="shared" ca="1" si="65"/>
        <v>9</v>
      </c>
      <c r="B100">
        <f t="shared" ca="1" si="45"/>
        <v>5.5838535573923043E-2</v>
      </c>
      <c r="C100">
        <f t="shared" ca="1" si="46"/>
        <v>4</v>
      </c>
      <c r="D100">
        <f t="shared" ca="1" si="47"/>
        <v>4</v>
      </c>
      <c r="E100">
        <f t="shared" ca="1" si="48"/>
        <v>4</v>
      </c>
      <c r="F100" t="str">
        <f t="shared" ca="1" si="49"/>
        <v>d</v>
      </c>
      <c r="G100" t="str">
        <f t="shared" ca="1" si="50"/>
        <v>v</v>
      </c>
      <c r="H100" t="str">
        <f t="shared" ca="1" si="51"/>
        <v>v</v>
      </c>
      <c r="I100">
        <f t="shared" ca="1" si="52"/>
        <v>-1</v>
      </c>
      <c r="J100">
        <f t="shared" ca="1" si="53"/>
        <v>-2</v>
      </c>
      <c r="K100" t="str">
        <f t="shared" ca="1" si="54"/>
        <v>- 2</v>
      </c>
      <c r="L100">
        <f t="shared" ca="1" si="55"/>
        <v>0</v>
      </c>
      <c r="M100">
        <f t="shared" ca="1" si="56"/>
        <v>2</v>
      </c>
      <c r="N100" t="str">
        <f t="shared" ca="1" si="57"/>
        <v>+ 2</v>
      </c>
      <c r="O100">
        <f t="shared" ca="1" si="58"/>
        <v>3</v>
      </c>
      <c r="P100">
        <f t="shared" ca="1" si="59"/>
        <v>3</v>
      </c>
      <c r="Q100" t="str">
        <f t="shared" ca="1" si="60"/>
        <v>+ 3</v>
      </c>
      <c r="R100">
        <f t="shared" ca="1" si="61"/>
        <v>6</v>
      </c>
      <c r="S100" t="str">
        <f t="shared" ca="1" si="66"/>
        <v/>
      </c>
      <c r="T100" t="str">
        <f t="shared" ca="1" si="62"/>
        <v>+ v</v>
      </c>
      <c r="U100" t="str">
        <f t="shared" ca="1" si="63"/>
        <v>4d - 2v + 2d + 3v =</v>
      </c>
      <c r="V100" t="str">
        <f t="shared" ca="1" si="64"/>
        <v>6d + v</v>
      </c>
    </row>
    <row r="101" spans="1:22" x14ac:dyDescent="0.25">
      <c r="A101">
        <f t="shared" ca="1" si="65"/>
        <v>2</v>
      </c>
      <c r="B101">
        <f t="shared" ca="1" si="45"/>
        <v>0.85447664443387394</v>
      </c>
      <c r="C101">
        <f t="shared" ca="1" si="46"/>
        <v>-1</v>
      </c>
      <c r="D101">
        <f t="shared" ca="1" si="47"/>
        <v>-2</v>
      </c>
      <c r="E101" t="str">
        <f t="shared" ca="1" si="48"/>
        <v>(-2)</v>
      </c>
      <c r="F101" t="str">
        <f t="shared" ca="1" si="49"/>
        <v>c</v>
      </c>
      <c r="G101" t="str">
        <f t="shared" ca="1" si="50"/>
        <v>y</v>
      </c>
      <c r="H101" t="str">
        <f t="shared" ca="1" si="51"/>
        <v>y</v>
      </c>
      <c r="I101">
        <f t="shared" ca="1" si="52"/>
        <v>2</v>
      </c>
      <c r="J101">
        <f t="shared" ca="1" si="53"/>
        <v>2</v>
      </c>
      <c r="K101" t="str">
        <f t="shared" ca="1" si="54"/>
        <v>+ 2</v>
      </c>
      <c r="L101">
        <f t="shared" ca="1" si="55"/>
        <v>-4</v>
      </c>
      <c r="M101">
        <f t="shared" ca="1" si="56"/>
        <v>-4</v>
      </c>
      <c r="N101" t="str">
        <f t="shared" ca="1" si="57"/>
        <v>- 4</v>
      </c>
      <c r="O101">
        <f t="shared" ca="1" si="58"/>
        <v>1</v>
      </c>
      <c r="P101">
        <f t="shared" ca="1" si="59"/>
        <v>2</v>
      </c>
      <c r="Q101" t="str">
        <f t="shared" ca="1" si="60"/>
        <v>+ 2</v>
      </c>
      <c r="R101">
        <f t="shared" ca="1" si="61"/>
        <v>-6</v>
      </c>
      <c r="S101">
        <f t="shared" ca="1" si="66"/>
        <v>4</v>
      </c>
      <c r="T101" t="str">
        <f t="shared" ca="1" si="62"/>
        <v>+ 4y</v>
      </c>
      <c r="U101" t="str">
        <f t="shared" ca="1" si="63"/>
        <v>-2c + 2y - 4c + 2y =</v>
      </c>
      <c r="V101" t="str">
        <f t="shared" ca="1" si="64"/>
        <v>-6c + 4y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Ausmultiplizieren</vt:lpstr>
      <vt:lpstr>Daten1</vt:lpstr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Sascha</cp:lastModifiedBy>
  <cp:lastPrinted>2019-10-25T18:04:33Z</cp:lastPrinted>
  <dcterms:created xsi:type="dcterms:W3CDTF">2009-10-08T17:52:09Z</dcterms:created>
  <dcterms:modified xsi:type="dcterms:W3CDTF">2019-10-25T18:04:51Z</dcterms:modified>
</cp:coreProperties>
</file>