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Addition_SubtraktionArbeitsblat" sheetId="1" r:id="rId1"/>
    <sheet name="Addition_Subtraktion-gleicherNe" sheetId="2" r:id="rId2"/>
    <sheet name="Addition_Subtraktion-ungleicher" sheetId="3" r:id="rId3"/>
    <sheet name="Tabelle2" sheetId="4" state="hidden" r:id="rId4"/>
    <sheet name="Tabelle3" sheetId="5" state="hidden" r:id="rId5"/>
    <sheet name="Daten1" sheetId="6" state="hidden" r:id="rId6"/>
  </sheets>
  <definedNames>
    <definedName name="_xlfn.RANK.EQ" hidden="1">#NAME?</definedName>
    <definedName name="_xlnm.Print_Area" localSheetId="0">'Addition_SubtraktionArbeitsblat'!$A$1:$S$64</definedName>
    <definedName name="_xlnm.Print_Area" localSheetId="1">'Addition_Subtraktion-gleicherNe'!$A$1:$X$58</definedName>
    <definedName name="_xlnm.Print_Area" localSheetId="2">'Addition_Subtraktion-ungleicher'!$A$1:$Z$58</definedName>
  </definedNames>
  <calcPr fullCalcOnLoad="1"/>
</workbook>
</file>

<file path=xl/sharedStrings.xml><?xml version="1.0" encoding="utf-8"?>
<sst xmlns="http://schemas.openxmlformats.org/spreadsheetml/2006/main" count="738" uniqueCount="16">
  <si>
    <t>+</t>
  </si>
  <si>
    <t>-</t>
  </si>
  <si>
    <t>=</t>
  </si>
  <si>
    <t>Lösung:</t>
  </si>
  <si>
    <t>F9 drücken</t>
  </si>
  <si>
    <t xml:space="preserve">Aufgabe 1: Addition von gleichnamigen Brüchen. </t>
  </si>
  <si>
    <t>Aufgabe 2: Addition von ungleichnamigen Brüchen.</t>
  </si>
  <si>
    <t xml:space="preserve">Aufgabe 3: Subtraktion von gleichnamigen Brüchen. </t>
  </si>
  <si>
    <t xml:space="preserve">Aufgabe 4: Subtraktion von ungleichnamigen Brüchen. </t>
  </si>
  <si>
    <t>Für neue Werte</t>
  </si>
  <si>
    <t>Klapptest: Addition und Subtraktion von Brüchen</t>
  </si>
  <si>
    <t>Addition und Subtraktion von Brüchen mit gleichem Nenner</t>
  </si>
  <si>
    <t xml:space="preserve"> </t>
  </si>
  <si>
    <t>∙</t>
  </si>
  <si>
    <t>Addition und Subtraktion von Brüchen mit ungleichem Nenner</t>
  </si>
  <si>
    <t>www.schlauistwow.de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</si>
</sst>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 style="thin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1" fillId="0" borderId="11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25" fillId="0" borderId="0" xfId="0" applyFont="1" applyAlignment="1">
      <alignment/>
    </xf>
    <xf numFmtId="0" fontId="37" fillId="0" borderId="11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6" fillId="0" borderId="0" xfId="0" applyFont="1" applyAlignment="1">
      <alignment/>
    </xf>
    <xf numFmtId="0" fontId="36" fillId="0" borderId="11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21" fillId="34" borderId="11" xfId="0" applyFont="1" applyFill="1" applyBorder="1" applyAlignment="1">
      <alignment/>
    </xf>
    <xf numFmtId="0" fontId="38" fillId="34" borderId="0" xfId="0" applyFont="1" applyFill="1" applyAlignment="1">
      <alignment/>
    </xf>
    <xf numFmtId="0" fontId="38" fillId="34" borderId="0" xfId="0" applyFont="1" applyFill="1" applyAlignment="1">
      <alignment horizontal="center"/>
    </xf>
    <xf numFmtId="0" fontId="38" fillId="34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35" borderId="13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34" borderId="0" xfId="0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4"/>
  <sheetViews>
    <sheetView workbookViewId="0" topLeftCell="A1">
      <selection activeCell="G5" sqref="G5"/>
    </sheetView>
  </sheetViews>
  <sheetFormatPr defaultColWidth="11.421875" defaultRowHeight="15"/>
  <cols>
    <col min="1" max="1" width="5.140625" style="0" customWidth="1"/>
    <col min="2" max="2" width="5.421875" style="0" customWidth="1"/>
    <col min="3" max="3" width="2.7109375" style="0" customWidth="1"/>
    <col min="4" max="4" width="5.421875" style="0" customWidth="1"/>
    <col min="5" max="5" width="3.7109375" style="0" customWidth="1"/>
    <col min="6" max="6" width="10.57421875" style="0" customWidth="1"/>
    <col min="7" max="7" width="18.140625" style="0" customWidth="1"/>
    <col min="8" max="8" width="3.00390625" style="0" customWidth="1"/>
    <col min="9" max="9" width="5.421875" style="0" customWidth="1"/>
    <col min="10" max="10" width="2.00390625" style="0" bestFit="1" customWidth="1"/>
    <col min="11" max="11" width="5.421875" style="0" customWidth="1"/>
    <col min="12" max="12" width="2.00390625" style="0" bestFit="1" customWidth="1"/>
    <col min="13" max="13" width="5.421875" style="0" customWidth="1"/>
    <col min="14" max="14" width="3.00390625" style="0" customWidth="1"/>
    <col min="15" max="15" width="5.421875" style="0" customWidth="1"/>
    <col min="16" max="16" width="2.00390625" style="0" bestFit="1" customWidth="1"/>
    <col min="17" max="17" width="5.421875" style="0" customWidth="1"/>
    <col min="18" max="18" width="2.00390625" style="0" bestFit="1" customWidth="1"/>
    <col min="19" max="19" width="5.421875" style="0" customWidth="1"/>
  </cols>
  <sheetData>
    <row r="1" ht="15">
      <c r="A1" s="8" t="s">
        <v>10</v>
      </c>
    </row>
    <row r="3" spans="1:8" ht="15">
      <c r="A3" s="1" t="s">
        <v>5</v>
      </c>
      <c r="E3" s="2"/>
      <c r="F3" s="2"/>
      <c r="G3" s="6"/>
      <c r="H3" s="1" t="s">
        <v>3</v>
      </c>
    </row>
    <row r="4" ht="6" customHeight="1">
      <c r="G4" s="6"/>
    </row>
    <row r="5" spans="1:23" ht="15.75" thickBot="1">
      <c r="A5" t="str">
        <f>G5&amp;")"</f>
        <v>1)</v>
      </c>
      <c r="B5" s="4">
        <f>VLOOKUP($G5,Tabelle2!$A$3:$U$26,3,FALSE)</f>
        <v>9</v>
      </c>
      <c r="C5" s="38" t="str">
        <f>VLOOKUP($G5,Tabelle2!$A$3:$U$26,7,FALSE)</f>
        <v>+</v>
      </c>
      <c r="D5" s="4">
        <f>VLOOKUP($G5,Tabelle2!$A$3:$U$26,5,FALSE)</f>
        <v>6</v>
      </c>
      <c r="E5" s="38" t="s">
        <v>2</v>
      </c>
      <c r="F5" s="5"/>
      <c r="G5" s="6">
        <v>1</v>
      </c>
      <c r="H5" t="str">
        <f>A5</f>
        <v>1)</v>
      </c>
      <c r="I5" s="4">
        <f>VLOOKUP($G5,Tabelle2!$A$3:$U$26,8,FALSE)</f>
        <v>9</v>
      </c>
      <c r="J5" s="7" t="str">
        <f>VLOOKUP($G5,Tabelle2!$A$3:$U$26,10,FALSE)</f>
        <v>+</v>
      </c>
      <c r="K5" s="4">
        <f>VLOOKUP($G5,Tabelle2!$A$3:$U$26,11,FALSE)</f>
        <v>6</v>
      </c>
      <c r="L5" s="38" t="str">
        <f>IF(VLOOKUP($G5,Tabelle2!$A$3:$U$26,13,FALSE)&lt;&gt;0,VLOOKUP($G5,Tabelle2!$A$3:$U$26,13,FALSE),"")</f>
        <v>=</v>
      </c>
      <c r="M5" s="4">
        <f>IF(VLOOKUP($G5,Tabelle2!$A$3:$U$26,14,FALSE)&lt;&gt;0,VLOOKUP($G5,Tabelle2!$A$3:$U$26,14,FALSE),"")</f>
        <v>15</v>
      </c>
      <c r="N5" s="38">
        <f>IF(VLOOKUP($G5,Tabelle2!$A$3:$U$26,16,FALSE)&lt;&gt;0,VLOOKUP($G5,Tabelle2!$A$3:$U$26,16,FALSE),"")</f>
      </c>
      <c r="O5" s="4">
        <f>IF(VLOOKUP($G5,Tabelle2!$A$3:$U$26,17,FALSE)&lt;&gt;0,VLOOKUP($G5,Tabelle2!$A$3:$U$26,17,FALSE),"")</f>
      </c>
      <c r="V5" s="39" t="s">
        <v>9</v>
      </c>
      <c r="W5" s="39"/>
    </row>
    <row r="6" spans="2:23" ht="15">
      <c r="B6" s="3">
        <f>VLOOKUP($G6,Tabelle2!$A$3:$U$26,4,FALSE)</f>
        <v>7</v>
      </c>
      <c r="C6" s="38"/>
      <c r="D6" s="3">
        <f>VLOOKUP($G6,Tabelle2!$A$3:$U$26,6,FALSE)</f>
        <v>7</v>
      </c>
      <c r="E6" s="38"/>
      <c r="F6" s="5"/>
      <c r="G6" s="6">
        <f>G5</f>
        <v>1</v>
      </c>
      <c r="I6" s="3">
        <f>VLOOKUP($G6,Tabelle2!$A$3:$U$26,9,FALSE)</f>
        <v>7</v>
      </c>
      <c r="J6" s="7"/>
      <c r="K6" s="3">
        <f>VLOOKUP($G6,Tabelle2!$A$3:$U$26,12,FALSE)</f>
        <v>7</v>
      </c>
      <c r="L6" s="38"/>
      <c r="M6" s="3">
        <f>IF(VLOOKUP($G6,Tabelle2!$A$3:$U$26,15,FALSE)&lt;&gt;0,VLOOKUP($G6,Tabelle2!$A$3:$U$26,15,FALSE),"")</f>
        <v>7</v>
      </c>
      <c r="N6" s="38"/>
      <c r="O6" s="3">
        <f>IF(VLOOKUP($G6,Tabelle2!$A$3:$U$26,18,FALSE)&lt;&gt;0,VLOOKUP($G6,Tabelle2!$A$3:$U$26,18,FALSE),"")</f>
      </c>
      <c r="V6" s="39" t="s">
        <v>4</v>
      </c>
      <c r="W6" s="39"/>
    </row>
    <row r="7" ht="6" customHeight="1">
      <c r="G7" s="6"/>
    </row>
    <row r="8" spans="1:15" ht="15.75" thickBot="1">
      <c r="A8" t="str">
        <f>G8&amp;")"</f>
        <v>2)</v>
      </c>
      <c r="B8" s="4">
        <f>VLOOKUP($G8,Tabelle2!$A$3:$U$26,3,FALSE)</f>
        <v>6</v>
      </c>
      <c r="C8" s="38" t="str">
        <f>VLOOKUP($G8,Tabelle2!$A$3:$U$26,7,FALSE)</f>
        <v>+</v>
      </c>
      <c r="D8" s="4">
        <f>VLOOKUP($G8,Tabelle2!$A$3:$U$26,5,FALSE)</f>
        <v>7</v>
      </c>
      <c r="E8" s="38" t="s">
        <v>2</v>
      </c>
      <c r="G8" s="6">
        <f>G5+1</f>
        <v>2</v>
      </c>
      <c r="H8" t="str">
        <f>A8</f>
        <v>2)</v>
      </c>
      <c r="I8" s="4">
        <f>VLOOKUP($G8,Tabelle2!$A$3:$U$26,8,FALSE)</f>
        <v>6</v>
      </c>
      <c r="J8" s="7" t="str">
        <f>VLOOKUP($G8,Tabelle2!$A$3:$U$26,10,FALSE)</f>
        <v>+</v>
      </c>
      <c r="K8" s="4">
        <f>VLOOKUP($G8,Tabelle2!$A$3:$U$26,11,FALSE)</f>
        <v>7</v>
      </c>
      <c r="L8" s="38" t="str">
        <f>IF(VLOOKUP($G8,Tabelle2!$A$3:$U$26,13,FALSE)&lt;&gt;0,VLOOKUP($G8,Tabelle2!$A$3:$U$26,13,FALSE),"")</f>
        <v>=</v>
      </c>
      <c r="M8" s="4">
        <f>IF(VLOOKUP($G8,Tabelle2!$A$3:$U$26,14,FALSE)&lt;&gt;0,VLOOKUP($G8,Tabelle2!$A$3:$U$26,14,FALSE),"")</f>
        <v>13</v>
      </c>
      <c r="N8" s="38">
        <f>IF(VLOOKUP($G8,Tabelle2!$A$3:$U$26,16,FALSE)&lt;&gt;0,VLOOKUP($G8,Tabelle2!$A$3:$U$26,16,FALSE),"")</f>
      </c>
      <c r="O8" s="4">
        <f>IF(VLOOKUP($G8,Tabelle2!$A$3:$U$26,17,FALSE)&lt;&gt;0,VLOOKUP($G8,Tabelle2!$A$3:$U$26,17,FALSE),"")</f>
      </c>
    </row>
    <row r="9" spans="2:15" ht="15">
      <c r="B9" s="3">
        <f>VLOOKUP($G9,Tabelle2!$A$3:$U$26,4,FALSE)</f>
        <v>2</v>
      </c>
      <c r="C9" s="38"/>
      <c r="D9" s="3">
        <f>VLOOKUP($G9,Tabelle2!$A$3:$U$26,6,FALSE)</f>
        <v>2</v>
      </c>
      <c r="E9" s="38"/>
      <c r="G9" s="6">
        <f>G8</f>
        <v>2</v>
      </c>
      <c r="I9" s="3">
        <f>VLOOKUP($G9,Tabelle2!$A$3:$U$26,9,FALSE)</f>
        <v>2</v>
      </c>
      <c r="J9" s="7"/>
      <c r="K9" s="3">
        <f>VLOOKUP($G9,Tabelle2!$A$3:$U$26,12,FALSE)</f>
        <v>2</v>
      </c>
      <c r="L9" s="38"/>
      <c r="M9" s="3">
        <f>IF(VLOOKUP($G9,Tabelle2!$A$3:$U$26,15,FALSE)&lt;&gt;0,VLOOKUP($G9,Tabelle2!$A$3:$U$26,15,FALSE),"")</f>
        <v>2</v>
      </c>
      <c r="N9" s="38"/>
      <c r="O9" s="3">
        <f>IF(VLOOKUP($G9,Tabelle2!$A$3:$U$26,18,FALSE)&lt;&gt;0,VLOOKUP($G9,Tabelle2!$A$3:$U$26,18,FALSE),"")</f>
      </c>
    </row>
    <row r="10" ht="6" customHeight="1">
      <c r="G10" s="6"/>
    </row>
    <row r="11" spans="1:15" ht="15.75" thickBot="1">
      <c r="A11" t="str">
        <f>G11&amp;")"</f>
        <v>3)</v>
      </c>
      <c r="B11" s="4">
        <f>VLOOKUP($G11,Tabelle2!$A$3:$U$26,3,FALSE)</f>
        <v>8</v>
      </c>
      <c r="C11" s="38" t="str">
        <f>VLOOKUP($G11,Tabelle2!$A$3:$U$26,7,FALSE)</f>
        <v>+</v>
      </c>
      <c r="D11" s="4">
        <f>VLOOKUP($G11,Tabelle2!$A$3:$U$26,5,FALSE)</f>
        <v>4</v>
      </c>
      <c r="E11" s="38" t="s">
        <v>2</v>
      </c>
      <c r="G11" s="6">
        <f>G8+1</f>
        <v>3</v>
      </c>
      <c r="H11" t="str">
        <f>A11</f>
        <v>3)</v>
      </c>
      <c r="I11" s="4">
        <f>VLOOKUP($G11,Tabelle2!$A$3:$U$26,8,FALSE)</f>
        <v>8</v>
      </c>
      <c r="J11" s="7" t="str">
        <f>VLOOKUP($G11,Tabelle2!$A$3:$U$26,10,FALSE)</f>
        <v>+</v>
      </c>
      <c r="K11" s="4">
        <f>VLOOKUP($G11,Tabelle2!$A$3:$U$26,11,FALSE)</f>
        <v>4</v>
      </c>
      <c r="L11" s="38" t="str">
        <f>IF(VLOOKUP($G11,Tabelle2!$A$3:$U$26,13,FALSE)&lt;&gt;0,VLOOKUP($G11,Tabelle2!$A$3:$U$26,13,FALSE),"")</f>
        <v>=</v>
      </c>
      <c r="M11" s="4">
        <f>IF(VLOOKUP($G11,Tabelle2!$A$3:$U$26,14,FALSE)&lt;&gt;0,VLOOKUP($G11,Tabelle2!$A$3:$U$26,14,FALSE),"")</f>
        <v>12</v>
      </c>
      <c r="N11" s="38">
        <f>IF(VLOOKUP($G11,Tabelle2!$A$3:$U$26,16,FALSE)&lt;&gt;0,VLOOKUP($G11,Tabelle2!$A$3:$U$26,16,FALSE),"")</f>
      </c>
      <c r="O11" s="4">
        <f>IF(VLOOKUP($G11,Tabelle2!$A$3:$U$26,17,FALSE)&lt;&gt;0,VLOOKUP($G11,Tabelle2!$A$3:$U$26,17,FALSE),"")</f>
      </c>
    </row>
    <row r="12" spans="2:15" ht="15">
      <c r="B12" s="3">
        <f>VLOOKUP($G12,Tabelle2!$A$3:$U$26,4,FALSE)</f>
        <v>7</v>
      </c>
      <c r="C12" s="38"/>
      <c r="D12" s="3">
        <f>VLOOKUP($G12,Tabelle2!$A$3:$U$26,6,FALSE)</f>
        <v>7</v>
      </c>
      <c r="E12" s="38"/>
      <c r="G12" s="6">
        <f>G11</f>
        <v>3</v>
      </c>
      <c r="I12" s="3">
        <f>VLOOKUP($G12,Tabelle2!$A$3:$U$26,9,FALSE)</f>
        <v>7</v>
      </c>
      <c r="J12" s="7"/>
      <c r="K12" s="3">
        <f>VLOOKUP($G12,Tabelle2!$A$3:$U$26,12,FALSE)</f>
        <v>7</v>
      </c>
      <c r="L12" s="38"/>
      <c r="M12" s="3">
        <f>IF(VLOOKUP($G12,Tabelle2!$A$3:$U$26,15,FALSE)&lt;&gt;0,VLOOKUP($G12,Tabelle2!$A$3:$U$26,15,FALSE),"")</f>
        <v>7</v>
      </c>
      <c r="N12" s="38"/>
      <c r="O12" s="3">
        <f>IF(VLOOKUP($G12,Tabelle2!$A$3:$U$26,18,FALSE)&lt;&gt;0,VLOOKUP($G12,Tabelle2!$A$3:$U$26,18,FALSE),"")</f>
      </c>
    </row>
    <row r="13" ht="6" customHeight="1">
      <c r="G13" s="6"/>
    </row>
    <row r="14" spans="1:15" ht="15.75" thickBot="1">
      <c r="A14" t="str">
        <f>G14&amp;")"</f>
        <v>4)</v>
      </c>
      <c r="B14" s="4">
        <f>VLOOKUP($G14,Tabelle2!$A$3:$U$26,3,FALSE)</f>
        <v>4</v>
      </c>
      <c r="C14" s="38" t="str">
        <f>VLOOKUP($G14,Tabelle2!$A$3:$U$26,7,FALSE)</f>
        <v>+</v>
      </c>
      <c r="D14" s="4">
        <f>VLOOKUP($G14,Tabelle2!$A$3:$U$26,5,FALSE)</f>
        <v>5</v>
      </c>
      <c r="E14" s="38" t="s">
        <v>2</v>
      </c>
      <c r="G14" s="6">
        <f>G11+1</f>
        <v>4</v>
      </c>
      <c r="H14" t="str">
        <f>A14</f>
        <v>4)</v>
      </c>
      <c r="I14" s="4">
        <f>VLOOKUP($G14,Tabelle2!$A$3:$U$26,8,FALSE)</f>
        <v>4</v>
      </c>
      <c r="J14" s="7" t="str">
        <f>VLOOKUP($G14,Tabelle2!$A$3:$U$26,10,FALSE)</f>
        <v>+</v>
      </c>
      <c r="K14" s="4">
        <f>VLOOKUP($G14,Tabelle2!$A$3:$U$26,11,FALSE)</f>
        <v>5</v>
      </c>
      <c r="L14" s="38" t="str">
        <f>IF(VLOOKUP($G14,Tabelle2!$A$3:$U$26,13,FALSE)&lt;&gt;0,VLOOKUP($G14,Tabelle2!$A$3:$U$26,13,FALSE),"")</f>
        <v>=</v>
      </c>
      <c r="M14" s="4">
        <f>IF(VLOOKUP($G14,Tabelle2!$A$3:$U$26,14,FALSE)&lt;&gt;0,VLOOKUP($G14,Tabelle2!$A$3:$U$26,14,FALSE),"")</f>
        <v>9</v>
      </c>
      <c r="N14" s="38">
        <f>IF(VLOOKUP($G14,Tabelle2!$A$3:$U$26,16,FALSE)&lt;&gt;0,VLOOKUP($G14,Tabelle2!$A$3:$U$26,16,FALSE),"")</f>
      </c>
      <c r="O14" s="4">
        <f>IF(VLOOKUP($G14,Tabelle2!$A$3:$U$26,17,FALSE)&lt;&gt;0,VLOOKUP($G14,Tabelle2!$A$3:$U$26,17,FALSE),"")</f>
      </c>
    </row>
    <row r="15" spans="2:15" ht="15">
      <c r="B15" s="3">
        <f>VLOOKUP($G15,Tabelle2!$A$3:$U$26,4,FALSE)</f>
        <v>2</v>
      </c>
      <c r="C15" s="38"/>
      <c r="D15" s="3">
        <f>VLOOKUP($G15,Tabelle2!$A$3:$U$26,6,FALSE)</f>
        <v>2</v>
      </c>
      <c r="E15" s="38"/>
      <c r="G15" s="6">
        <f>G14</f>
        <v>4</v>
      </c>
      <c r="I15" s="3">
        <f>VLOOKUP($G15,Tabelle2!$A$3:$U$26,9,FALSE)</f>
        <v>2</v>
      </c>
      <c r="J15" s="7"/>
      <c r="K15" s="3">
        <f>VLOOKUP($G15,Tabelle2!$A$3:$U$26,12,FALSE)</f>
        <v>2</v>
      </c>
      <c r="L15" s="38"/>
      <c r="M15" s="3">
        <f>IF(VLOOKUP($G15,Tabelle2!$A$3:$U$26,15,FALSE)&lt;&gt;0,VLOOKUP($G15,Tabelle2!$A$3:$U$26,15,FALSE),"")</f>
        <v>2</v>
      </c>
      <c r="N15" s="38"/>
      <c r="O15" s="3">
        <f>IF(VLOOKUP($G15,Tabelle2!$A$3:$U$26,18,FALSE)&lt;&gt;0,VLOOKUP($G15,Tabelle2!$A$3:$U$26,18,FALSE),"")</f>
      </c>
    </row>
    <row r="16" ht="6" customHeight="1">
      <c r="G16" s="6"/>
    </row>
    <row r="17" spans="1:8" ht="15">
      <c r="A17" s="1" t="s">
        <v>6</v>
      </c>
      <c r="E17" s="2"/>
      <c r="F17" s="2"/>
      <c r="G17" s="6"/>
      <c r="H17" s="1" t="s">
        <v>3</v>
      </c>
    </row>
    <row r="18" ht="6" customHeight="1">
      <c r="G18" s="6"/>
    </row>
    <row r="19" spans="1:19" ht="15.75" thickBot="1">
      <c r="A19" t="str">
        <f>G19&amp;")"</f>
        <v>1)</v>
      </c>
      <c r="B19" s="4">
        <f>VLOOKUP($G19,Tabelle2!$A$58:$U$81,3,FALSE)</f>
        <v>3</v>
      </c>
      <c r="C19" s="38" t="str">
        <f>VLOOKUP($G19,Tabelle2!$A$58:$U$81,7,FALSE)</f>
        <v>+</v>
      </c>
      <c r="D19" s="4">
        <f>VLOOKUP($G19,Tabelle2!$A$58:$U$81,5,FALSE)</f>
        <v>9</v>
      </c>
      <c r="E19" s="38" t="s">
        <v>2</v>
      </c>
      <c r="G19" s="6">
        <v>1</v>
      </c>
      <c r="H19" t="str">
        <f>A19</f>
        <v>1)</v>
      </c>
      <c r="I19" s="4">
        <f>VLOOKUP($G19,Tabelle2!$A$58:$U$81,3,FALSE)</f>
        <v>3</v>
      </c>
      <c r="J19" s="38" t="str">
        <f>VLOOKUP($G19,Tabelle2!$A$58:$U$81,7,FALSE)</f>
        <v>+</v>
      </c>
      <c r="K19" s="4">
        <f>VLOOKUP($G19,Tabelle2!$A$58:$U$81,5,FALSE)</f>
        <v>9</v>
      </c>
      <c r="L19" s="38" t="s">
        <v>2</v>
      </c>
      <c r="M19" s="4">
        <f>VLOOKUP($G19,Tabelle2!$A$58:$U$81,8,FALSE)</f>
        <v>30</v>
      </c>
      <c r="N19" s="38" t="str">
        <f>VLOOKUP($G19,Tabelle2!$A$58:$U$81,10,FALSE)</f>
        <v>+</v>
      </c>
      <c r="O19" s="4">
        <f>VLOOKUP($G19,Tabelle2!$A$58:$U$81,11,FALSE)</f>
        <v>81</v>
      </c>
      <c r="P19" s="38" t="str">
        <f>IF(VLOOKUP($G19,Tabelle2!$A$58:$U$81,13,FALSE)&lt;&gt;0,VLOOKUP($G19,Tabelle2!$A$58:$U$81,13,FALSE),"")</f>
        <v>=</v>
      </c>
      <c r="Q19" s="4">
        <f>IF(VLOOKUP($G19,Tabelle2!$A$58:$U$81,14,FALSE)&lt;&gt;0,VLOOKUP($G19,Tabelle2!$A$58:$U$81,14,FALSE),"")</f>
        <v>111</v>
      </c>
      <c r="R19" s="38" t="str">
        <f>IF(VLOOKUP($G19,Tabelle2!$A$58:$U$81,16,FALSE)&lt;&gt;0,VLOOKUP($G19,Tabelle2!$A$58:$U$81,16,FALSE),"")</f>
        <v>=</v>
      </c>
      <c r="S19" s="4">
        <f>IF(VLOOKUP($G19,Tabelle2!$A$58:$U$81,17,FALSE)&lt;&gt;0,VLOOKUP($G19,Tabelle2!$A$58:$U$81,17,FALSE),"")</f>
        <v>37</v>
      </c>
    </row>
    <row r="20" spans="2:19" ht="15">
      <c r="B20" s="3">
        <f>VLOOKUP($G20,Tabelle2!$A$58:$U$81,4,FALSE)</f>
        <v>9</v>
      </c>
      <c r="C20" s="38"/>
      <c r="D20" s="3">
        <f>VLOOKUP($G20,Tabelle2!$A$58:$U$81,6,FALSE)</f>
        <v>10</v>
      </c>
      <c r="E20" s="38"/>
      <c r="G20" s="6">
        <f>G19</f>
        <v>1</v>
      </c>
      <c r="I20" s="3">
        <f>VLOOKUP($G20,Tabelle2!$A$58:$U$81,4,FALSE)</f>
        <v>9</v>
      </c>
      <c r="J20" s="38"/>
      <c r="K20" s="3">
        <f>VLOOKUP($G20,Tabelle2!$A$58:$U$81,6,FALSE)</f>
        <v>10</v>
      </c>
      <c r="L20" s="38"/>
      <c r="M20" s="3">
        <f>VLOOKUP($G20,Tabelle2!$A$58:$U$81,9,FALSE)</f>
        <v>90</v>
      </c>
      <c r="N20" s="38"/>
      <c r="O20" s="3">
        <f>VLOOKUP($G20,Tabelle2!$A$58:$U$81,12,FALSE)</f>
        <v>90</v>
      </c>
      <c r="P20" s="38"/>
      <c r="Q20" s="3">
        <f>IF(VLOOKUP($G20,Tabelle2!$A$58:$U$81,15,FALSE)&lt;&gt;0,VLOOKUP($G20,Tabelle2!$A$58:$U$81,15,FALSE),"")</f>
        <v>90</v>
      </c>
      <c r="R20" s="38"/>
      <c r="S20" s="3">
        <f>IF(VLOOKUP($G20,Tabelle2!$A$58:$U$81,18,FALSE)&lt;&gt;0,VLOOKUP($G20,Tabelle2!$A$58:$U$81,18,FALSE),"")</f>
        <v>30</v>
      </c>
    </row>
    <row r="21" ht="6" customHeight="1">
      <c r="G21" s="6"/>
    </row>
    <row r="22" spans="1:19" ht="15.75" thickBot="1">
      <c r="A22" t="str">
        <f>G22&amp;")"</f>
        <v>2)</v>
      </c>
      <c r="B22" s="4">
        <f>VLOOKUP($G22,Tabelle2!$A$58:$U$81,3,FALSE)</f>
        <v>7</v>
      </c>
      <c r="C22" s="38" t="str">
        <f>VLOOKUP($G22,Tabelle2!$A$58:$U$81,7,FALSE)</f>
        <v>+</v>
      </c>
      <c r="D22" s="4">
        <f>VLOOKUP($G22,Tabelle2!$A$58:$U$81,5,FALSE)</f>
        <v>7</v>
      </c>
      <c r="E22" s="38" t="s">
        <v>2</v>
      </c>
      <c r="G22" s="6">
        <f>G19+1</f>
        <v>2</v>
      </c>
      <c r="H22" t="str">
        <f>A22</f>
        <v>2)</v>
      </c>
      <c r="I22" s="4">
        <f>VLOOKUP($G22,Tabelle2!$A$58:$U$81,3,FALSE)</f>
        <v>7</v>
      </c>
      <c r="J22" s="38" t="str">
        <f>VLOOKUP($G22,Tabelle2!$A$58:$U$81,7,FALSE)</f>
        <v>+</v>
      </c>
      <c r="K22" s="4">
        <f>VLOOKUP($G22,Tabelle2!$A$58:$U$81,5,FALSE)</f>
        <v>7</v>
      </c>
      <c r="L22" s="38" t="s">
        <v>2</v>
      </c>
      <c r="M22" s="4">
        <f>VLOOKUP($G22,Tabelle2!$A$58:$U$81,8,FALSE)</f>
        <v>7</v>
      </c>
      <c r="N22" s="38" t="str">
        <f>VLOOKUP($G22,Tabelle2!$A$58:$U$81,10,FALSE)</f>
        <v>+</v>
      </c>
      <c r="O22" s="4">
        <f>VLOOKUP($G22,Tabelle2!$A$58:$U$81,11,FALSE)</f>
        <v>14</v>
      </c>
      <c r="P22" s="38" t="str">
        <f>IF(VLOOKUP($G22,Tabelle2!$A$58:$U$81,13,FALSE)&lt;&gt;0,VLOOKUP($G22,Tabelle2!$A$58:$U$81,13,FALSE),"")</f>
        <v>=</v>
      </c>
      <c r="Q22" s="4">
        <f>IF(VLOOKUP($G22,Tabelle2!$A$58:$U$81,14,FALSE)&lt;&gt;0,VLOOKUP($G22,Tabelle2!$A$58:$U$81,14,FALSE),"")</f>
        <v>21</v>
      </c>
      <c r="R22" s="38">
        <f>IF(VLOOKUP($G22,Tabelle2!$A$58:$U$81,16,FALSE)&lt;&gt;0,VLOOKUP($G22,Tabelle2!$A$58:$U$81,16,FALSE),"")</f>
      </c>
      <c r="S22" s="4">
        <f>IF(VLOOKUP($G22,Tabelle2!$A$58:$U$81,17,FALSE)&lt;&gt;0,VLOOKUP($G22,Tabelle2!$A$58:$U$81,17,FALSE),"")</f>
      </c>
    </row>
    <row r="23" spans="2:19" ht="15">
      <c r="B23" s="3">
        <f>VLOOKUP($G23,Tabelle2!$A$58:$U$81,4,FALSE)</f>
        <v>4</v>
      </c>
      <c r="C23" s="38"/>
      <c r="D23" s="3">
        <f>VLOOKUP($G23,Tabelle2!$A$58:$U$81,6,FALSE)</f>
        <v>2</v>
      </c>
      <c r="E23" s="38"/>
      <c r="G23" s="6">
        <f>G22</f>
        <v>2</v>
      </c>
      <c r="I23" s="3">
        <f>VLOOKUP($G23,Tabelle2!$A$58:$U$81,4,FALSE)</f>
        <v>4</v>
      </c>
      <c r="J23" s="38"/>
      <c r="K23" s="3">
        <f>VLOOKUP($G23,Tabelle2!$A$58:$U$81,6,FALSE)</f>
        <v>2</v>
      </c>
      <c r="L23" s="38"/>
      <c r="M23" s="3">
        <f>VLOOKUP($G23,Tabelle2!$A$58:$U$81,9,FALSE)</f>
        <v>4</v>
      </c>
      <c r="N23" s="38"/>
      <c r="O23" s="3">
        <f>VLOOKUP($G23,Tabelle2!$A$58:$U$81,12,FALSE)</f>
        <v>4</v>
      </c>
      <c r="P23" s="38"/>
      <c r="Q23" s="3">
        <f>IF(VLOOKUP($G23,Tabelle2!$A$58:$U$81,15,FALSE)&lt;&gt;0,VLOOKUP($G23,Tabelle2!$A$58:$U$81,15,FALSE),"")</f>
        <v>4</v>
      </c>
      <c r="R23" s="38"/>
      <c r="S23" s="3">
        <f>IF(VLOOKUP($G23,Tabelle2!$A$58:$U$81,18,FALSE)&lt;&gt;0,VLOOKUP($G23,Tabelle2!$A$58:$U$81,18,FALSE),"")</f>
      </c>
    </row>
    <row r="24" ht="6" customHeight="1">
      <c r="G24" s="6"/>
    </row>
    <row r="25" spans="1:19" ht="15.75" thickBot="1">
      <c r="A25" t="str">
        <f>G25&amp;")"</f>
        <v>3)</v>
      </c>
      <c r="B25" s="4">
        <f>VLOOKUP($G25,Tabelle2!$A$58:$U$81,3,FALSE)</f>
        <v>9</v>
      </c>
      <c r="C25" s="38" t="str">
        <f>VLOOKUP($G25,Tabelle2!$A$58:$U$81,7,FALSE)</f>
        <v>+</v>
      </c>
      <c r="D25" s="4">
        <f>VLOOKUP($G25,Tabelle2!$A$58:$U$81,5,FALSE)</f>
        <v>4</v>
      </c>
      <c r="E25" s="38" t="s">
        <v>2</v>
      </c>
      <c r="G25" s="6">
        <f>G22+1</f>
        <v>3</v>
      </c>
      <c r="H25" t="str">
        <f>A25</f>
        <v>3)</v>
      </c>
      <c r="I25" s="4">
        <f>VLOOKUP($G25,Tabelle2!$A$58:$U$81,3,FALSE)</f>
        <v>9</v>
      </c>
      <c r="J25" s="38" t="str">
        <f>VLOOKUP($G25,Tabelle2!$A$58:$U$81,7,FALSE)</f>
        <v>+</v>
      </c>
      <c r="K25" s="4">
        <f>VLOOKUP($G25,Tabelle2!$A$58:$U$81,5,FALSE)</f>
        <v>4</v>
      </c>
      <c r="L25" s="38" t="s">
        <v>2</v>
      </c>
      <c r="M25" s="4">
        <f>VLOOKUP($G25,Tabelle2!$A$58:$U$81,8,FALSE)</f>
        <v>45</v>
      </c>
      <c r="N25" s="38" t="str">
        <f>VLOOKUP($G25,Tabelle2!$A$58:$U$81,10,FALSE)</f>
        <v>+</v>
      </c>
      <c r="O25" s="4">
        <f>VLOOKUP($G25,Tabelle2!$A$58:$U$81,11,FALSE)</f>
        <v>28</v>
      </c>
      <c r="P25" s="38" t="str">
        <f>IF(VLOOKUP($G25,Tabelle2!$A$58:$U$81,13,FALSE)&lt;&gt;0,VLOOKUP($G25,Tabelle2!$A$58:$U$81,13,FALSE),"")</f>
        <v>=</v>
      </c>
      <c r="Q25" s="4">
        <f>IF(VLOOKUP($G25,Tabelle2!$A$58:$U$81,14,FALSE)&lt;&gt;0,VLOOKUP($G25,Tabelle2!$A$58:$U$81,14,FALSE),"")</f>
        <v>73</v>
      </c>
      <c r="R25" s="38">
        <f>IF(VLOOKUP($G25,Tabelle2!$A$58:$U$81,16,FALSE)&lt;&gt;0,VLOOKUP($G25,Tabelle2!$A$58:$U$81,16,FALSE),"")</f>
      </c>
      <c r="S25" s="4">
        <f>IF(VLOOKUP($G25,Tabelle2!$A$58:$U$81,17,FALSE)&lt;&gt;0,VLOOKUP($G25,Tabelle2!$A$58:$U$81,17,FALSE),"")</f>
      </c>
    </row>
    <row r="26" spans="2:19" ht="15">
      <c r="B26" s="3">
        <f>VLOOKUP($G26,Tabelle2!$A$58:$U$81,4,FALSE)</f>
        <v>7</v>
      </c>
      <c r="C26" s="38"/>
      <c r="D26" s="3">
        <f>VLOOKUP($G26,Tabelle2!$A$58:$U$81,6,FALSE)</f>
        <v>5</v>
      </c>
      <c r="E26" s="38"/>
      <c r="G26" s="6">
        <f>G25</f>
        <v>3</v>
      </c>
      <c r="I26" s="3">
        <f>VLOOKUP($G26,Tabelle2!$A$58:$U$81,4,FALSE)</f>
        <v>7</v>
      </c>
      <c r="J26" s="38"/>
      <c r="K26" s="3">
        <f>VLOOKUP($G26,Tabelle2!$A$58:$U$81,6,FALSE)</f>
        <v>5</v>
      </c>
      <c r="L26" s="38"/>
      <c r="M26" s="3">
        <f>VLOOKUP($G26,Tabelle2!$A$58:$U$81,9,FALSE)</f>
        <v>35</v>
      </c>
      <c r="N26" s="38"/>
      <c r="O26" s="3">
        <f>VLOOKUP($G26,Tabelle2!$A$58:$U$81,12,FALSE)</f>
        <v>35</v>
      </c>
      <c r="P26" s="38"/>
      <c r="Q26" s="3">
        <f>IF(VLOOKUP($G26,Tabelle2!$A$58:$U$81,15,FALSE)&lt;&gt;0,VLOOKUP($G26,Tabelle2!$A$58:$U$81,15,FALSE),"")</f>
        <v>35</v>
      </c>
      <c r="R26" s="38"/>
      <c r="S26" s="3">
        <f>IF(VLOOKUP($G26,Tabelle2!$A$58:$U$81,18,FALSE)&lt;&gt;0,VLOOKUP($G26,Tabelle2!$A$58:$U$81,18,FALSE),"")</f>
      </c>
    </row>
    <row r="27" ht="6" customHeight="1">
      <c r="G27" s="6"/>
    </row>
    <row r="28" spans="1:19" ht="15.75" thickBot="1">
      <c r="A28" t="str">
        <f>G28&amp;")"</f>
        <v>4)</v>
      </c>
      <c r="B28" s="4">
        <f>VLOOKUP($G28,Tabelle2!$A$58:$U$81,3,FALSE)</f>
        <v>4</v>
      </c>
      <c r="C28" s="38" t="str">
        <f>VLOOKUP($G28,Tabelle2!$A$58:$U$81,7,FALSE)</f>
        <v>+</v>
      </c>
      <c r="D28" s="4">
        <f>VLOOKUP($G28,Tabelle2!$A$58:$U$81,5,FALSE)</f>
        <v>2</v>
      </c>
      <c r="E28" s="38" t="s">
        <v>2</v>
      </c>
      <c r="G28" s="6">
        <f>G25+1</f>
        <v>4</v>
      </c>
      <c r="H28" t="str">
        <f>A28</f>
        <v>4)</v>
      </c>
      <c r="I28" s="4">
        <f>VLOOKUP($G28,Tabelle2!$A$58:$U$81,3,FALSE)</f>
        <v>4</v>
      </c>
      <c r="J28" s="38" t="str">
        <f>VLOOKUP($G28,Tabelle2!$A$58:$U$81,7,FALSE)</f>
        <v>+</v>
      </c>
      <c r="K28" s="4">
        <f>VLOOKUP($G28,Tabelle2!$A$58:$U$81,5,FALSE)</f>
        <v>2</v>
      </c>
      <c r="L28" s="38" t="s">
        <v>2</v>
      </c>
      <c r="M28" s="4">
        <f>VLOOKUP($G28,Tabelle2!$A$58:$U$81,8,FALSE)</f>
        <v>20</v>
      </c>
      <c r="N28" s="38" t="str">
        <f>VLOOKUP($G28,Tabelle2!$A$58:$U$81,10,FALSE)</f>
        <v>+</v>
      </c>
      <c r="O28" s="4">
        <f>VLOOKUP($G28,Tabelle2!$A$58:$U$81,11,FALSE)</f>
        <v>16</v>
      </c>
      <c r="P28" s="38" t="str">
        <f>IF(VLOOKUP($G28,Tabelle2!$A$58:$U$81,13,FALSE)&lt;&gt;0,VLOOKUP($G28,Tabelle2!$A$58:$U$81,13,FALSE),"")</f>
        <v>=</v>
      </c>
      <c r="Q28" s="4">
        <f>IF(VLOOKUP($G28,Tabelle2!$A$58:$U$81,14,FALSE)&lt;&gt;0,VLOOKUP($G28,Tabelle2!$A$58:$U$81,14,FALSE),"")</f>
        <v>36</v>
      </c>
      <c r="R28" s="38" t="str">
        <f>IF(VLOOKUP($G28,Tabelle2!$A$58:$U$81,16,FALSE)&lt;&gt;0,VLOOKUP($G28,Tabelle2!$A$58:$U$81,16,FALSE),"")</f>
        <v>=</v>
      </c>
      <c r="S28" s="4">
        <f>IF(VLOOKUP($G28,Tabelle2!$A$58:$U$81,17,FALSE)&lt;&gt;0,VLOOKUP($G28,Tabelle2!$A$58:$U$81,17,FALSE),"")</f>
        <v>9</v>
      </c>
    </row>
    <row r="29" spans="2:19" ht="15">
      <c r="B29" s="3">
        <f>VLOOKUP($G29,Tabelle2!$A$58:$U$81,4,FALSE)</f>
        <v>8</v>
      </c>
      <c r="C29" s="38"/>
      <c r="D29" s="3">
        <f>VLOOKUP($G29,Tabelle2!$A$58:$U$81,6,FALSE)</f>
        <v>5</v>
      </c>
      <c r="E29" s="38"/>
      <c r="G29" s="6">
        <f>G28</f>
        <v>4</v>
      </c>
      <c r="I29" s="3">
        <f>VLOOKUP($G29,Tabelle2!$A$58:$U$81,4,FALSE)</f>
        <v>8</v>
      </c>
      <c r="J29" s="38"/>
      <c r="K29" s="3">
        <f>VLOOKUP($G29,Tabelle2!$A$58:$U$81,6,FALSE)</f>
        <v>5</v>
      </c>
      <c r="L29" s="38"/>
      <c r="M29" s="3">
        <f>VLOOKUP($G29,Tabelle2!$A$58:$U$81,9,FALSE)</f>
        <v>40</v>
      </c>
      <c r="N29" s="38"/>
      <c r="O29" s="3">
        <f>VLOOKUP($G29,Tabelle2!$A$58:$U$81,12,FALSE)</f>
        <v>40</v>
      </c>
      <c r="P29" s="38"/>
      <c r="Q29" s="3">
        <f>IF(VLOOKUP($G29,Tabelle2!$A$58:$U$81,15,FALSE)&lt;&gt;0,VLOOKUP($G29,Tabelle2!$A$58:$U$81,15,FALSE),"")</f>
        <v>40</v>
      </c>
      <c r="R29" s="38"/>
      <c r="S29" s="3">
        <f>IF(VLOOKUP($G29,Tabelle2!$A$58:$U$81,18,FALSE)&lt;&gt;0,VLOOKUP($G29,Tabelle2!$A$58:$U$81,18,FALSE),"")</f>
        <v>10</v>
      </c>
    </row>
    <row r="30" ht="6" customHeight="1">
      <c r="G30" s="6"/>
    </row>
    <row r="31" spans="1:19" ht="15.75" thickBot="1">
      <c r="A31" t="str">
        <f>G31&amp;")"</f>
        <v>5)</v>
      </c>
      <c r="B31" s="4">
        <f>VLOOKUP($G31,Tabelle2!$A$58:$U$81,3,FALSE)</f>
        <v>7</v>
      </c>
      <c r="C31" s="38" t="str">
        <f>VLOOKUP($G31,Tabelle2!$A$58:$U$81,7,FALSE)</f>
        <v>+</v>
      </c>
      <c r="D31" s="4">
        <f>VLOOKUP($G31,Tabelle2!$A$58:$U$81,5,FALSE)</f>
        <v>9</v>
      </c>
      <c r="E31" s="38" t="s">
        <v>2</v>
      </c>
      <c r="G31" s="6">
        <f>G28+1</f>
        <v>5</v>
      </c>
      <c r="H31" t="str">
        <f>A31</f>
        <v>5)</v>
      </c>
      <c r="I31" s="4">
        <f>VLOOKUP($G31,Tabelle2!$A$58:$U$81,3,FALSE)</f>
        <v>7</v>
      </c>
      <c r="J31" s="38" t="str">
        <f>VLOOKUP($G31,Tabelle2!$A$58:$U$81,7,FALSE)</f>
        <v>+</v>
      </c>
      <c r="K31" s="4">
        <f>VLOOKUP($G31,Tabelle2!$A$58:$U$81,5,FALSE)</f>
        <v>9</v>
      </c>
      <c r="L31" s="38" t="s">
        <v>2</v>
      </c>
      <c r="M31" s="4">
        <f>VLOOKUP($G31,Tabelle2!$A$58:$U$81,8,FALSE)</f>
        <v>49</v>
      </c>
      <c r="N31" s="38" t="str">
        <f>VLOOKUP($G31,Tabelle2!$A$58:$U$81,10,FALSE)</f>
        <v>+</v>
      </c>
      <c r="O31" s="4">
        <f>VLOOKUP($G31,Tabelle2!$A$58:$U$81,11,FALSE)</f>
        <v>54</v>
      </c>
      <c r="P31" s="38" t="str">
        <f>IF(VLOOKUP($G31,Tabelle2!$A$58:$U$81,13,FALSE)&lt;&gt;0,VLOOKUP($G31,Tabelle2!$A$58:$U$81,13,FALSE),"")</f>
        <v>=</v>
      </c>
      <c r="Q31" s="4">
        <f>IF(VLOOKUP($G31,Tabelle2!$A$58:$U$81,14,FALSE)&lt;&gt;0,VLOOKUP($G31,Tabelle2!$A$58:$U$81,14,FALSE),"")</f>
        <v>103</v>
      </c>
      <c r="R31" s="38">
        <f>IF(VLOOKUP($G31,Tabelle2!$A$58:$U$81,16,FALSE)&lt;&gt;0,VLOOKUP($G31,Tabelle2!$A$58:$U$81,16,FALSE),"")</f>
      </c>
      <c r="S31" s="4">
        <f>IF(VLOOKUP($G31,Tabelle2!$A$58:$U$81,17,FALSE)&lt;&gt;0,VLOOKUP($G31,Tabelle2!$A$58:$U$81,17,FALSE),"")</f>
      </c>
    </row>
    <row r="32" spans="2:19" ht="15">
      <c r="B32" s="3">
        <f>VLOOKUP($G32,Tabelle2!$A$58:$U$81,4,FALSE)</f>
        <v>6</v>
      </c>
      <c r="C32" s="38"/>
      <c r="D32" s="3">
        <f>VLOOKUP($G32,Tabelle2!$A$58:$U$81,6,FALSE)</f>
        <v>7</v>
      </c>
      <c r="E32" s="38"/>
      <c r="G32" s="6">
        <f>G31</f>
        <v>5</v>
      </c>
      <c r="I32" s="3">
        <f>VLOOKUP($G32,Tabelle2!$A$58:$U$81,4,FALSE)</f>
        <v>6</v>
      </c>
      <c r="J32" s="38"/>
      <c r="K32" s="3">
        <f>VLOOKUP($G32,Tabelle2!$A$58:$U$81,6,FALSE)</f>
        <v>7</v>
      </c>
      <c r="L32" s="38"/>
      <c r="M32" s="3">
        <f>VLOOKUP($G32,Tabelle2!$A$58:$U$81,9,FALSE)</f>
        <v>42</v>
      </c>
      <c r="N32" s="38"/>
      <c r="O32" s="3">
        <f>VLOOKUP($G32,Tabelle2!$A$58:$U$81,12,FALSE)</f>
        <v>42</v>
      </c>
      <c r="P32" s="38"/>
      <c r="Q32" s="3">
        <f>IF(VLOOKUP($G32,Tabelle2!$A$58:$U$81,15,FALSE)&lt;&gt;0,VLOOKUP($G32,Tabelle2!$A$58:$U$81,15,FALSE),"")</f>
        <v>42</v>
      </c>
      <c r="R32" s="38"/>
      <c r="S32" s="3">
        <f>IF(VLOOKUP($G32,Tabelle2!$A$58:$U$81,18,FALSE)&lt;&gt;0,VLOOKUP($G32,Tabelle2!$A$58:$U$81,18,FALSE),"")</f>
      </c>
    </row>
    <row r="33" ht="6" customHeight="1">
      <c r="G33" s="6"/>
    </row>
    <row r="34" spans="1:8" s="8" customFormat="1" ht="15">
      <c r="A34" s="8" t="s">
        <v>7</v>
      </c>
      <c r="G34" s="9"/>
      <c r="H34" s="8" t="s">
        <v>3</v>
      </c>
    </row>
    <row r="35" ht="6" customHeight="1">
      <c r="G35" s="6"/>
    </row>
    <row r="36" spans="1:15" ht="15.75" thickBot="1">
      <c r="A36" t="str">
        <f>G36&amp;")"</f>
        <v>1)</v>
      </c>
      <c r="B36" s="4">
        <f>VLOOKUP($G36,Tabelle2!$A$32:$X$55,3,FALSE)</f>
        <v>9</v>
      </c>
      <c r="C36" s="38" t="str">
        <f>VLOOKUP($G36,Tabelle2!$A$32:$X$55,7,FALSE)</f>
        <v>-</v>
      </c>
      <c r="D36" s="4">
        <f>VLOOKUP($G36,Tabelle2!$A$32:$X$55,5,FALSE)</f>
        <v>2</v>
      </c>
      <c r="E36" s="38" t="s">
        <v>2</v>
      </c>
      <c r="G36" s="6">
        <v>1</v>
      </c>
      <c r="H36" t="str">
        <f>A36</f>
        <v>1)</v>
      </c>
      <c r="I36" s="4">
        <f>VLOOKUP($G36,Tabelle2!$A$32:$X$55,8,FALSE)</f>
        <v>9</v>
      </c>
      <c r="J36" s="38" t="str">
        <f>VLOOKUP($G36,Tabelle2!$A$32:$X$55,10,FALSE)</f>
        <v>-</v>
      </c>
      <c r="K36" s="4">
        <f>VLOOKUP($G36,Tabelle2!$A$32:$X$55,11,FALSE)</f>
        <v>2</v>
      </c>
      <c r="L36" s="38" t="str">
        <f>IF(VLOOKUP($G36,Tabelle2!$A$32:$X$55,13,FALSE)&lt;&gt;0,VLOOKUP($G36,Tabelle2!$A$32:$X$55,13,FALSE),"")</f>
        <v>=</v>
      </c>
      <c r="M36" s="4">
        <f>IF(VLOOKUP($G36,Tabelle2!$A$32:$X$55,14,FALSE)&lt;&gt;0,VLOOKUP($G36,Tabelle2!$A$32:$X$55,14,FALSE),"")</f>
        <v>7</v>
      </c>
      <c r="N36" s="38">
        <f>IF(VLOOKUP($G36,Tabelle2!$A$32:$X$55,16,FALSE)&lt;&gt;0,VLOOKUP($G36,Tabelle2!$A$32:$X$55,16,FALSE),"")</f>
      </c>
      <c r="O36" s="4">
        <f>IF(VLOOKUP($G36,Tabelle2!$A$32:$X$55,17,FALSE)&lt;&gt;0,VLOOKUP($G36,Tabelle2!$A$32:$X$55,17,FALSE),"")</f>
      </c>
    </row>
    <row r="37" spans="2:15" ht="15">
      <c r="B37" s="3">
        <f>VLOOKUP($G37,Tabelle2!$A$32:$X$55,4,FALSE)</f>
        <v>6</v>
      </c>
      <c r="C37" s="38"/>
      <c r="D37" s="3">
        <f>VLOOKUP($G37,Tabelle2!$A$32:$X$55,6,FALSE)</f>
        <v>6</v>
      </c>
      <c r="E37" s="38"/>
      <c r="G37" s="6">
        <f>G36</f>
        <v>1</v>
      </c>
      <c r="I37" s="3">
        <f>VLOOKUP($G37,Tabelle2!$A$32:$X$55,9,FALSE)</f>
        <v>6</v>
      </c>
      <c r="J37" s="38"/>
      <c r="K37" s="3">
        <f>VLOOKUP($G37,Tabelle2!$A$32:$X$55,12,FALSE)</f>
        <v>6</v>
      </c>
      <c r="L37" s="38"/>
      <c r="M37" s="3">
        <f>IF(VLOOKUP($G37,Tabelle2!$A$32:$X$55,15,FALSE)&lt;&gt;0,VLOOKUP($G37,Tabelle2!$A$32:$X$55,15,FALSE),"")</f>
        <v>6</v>
      </c>
      <c r="N37" s="38"/>
      <c r="O37" s="3">
        <f>IF(VLOOKUP($G37,Tabelle2!$A$32:$X$55,18,FALSE)&lt;&gt;0,VLOOKUP($G37,Tabelle2!$A$32:$X$55,18,FALSE),"")</f>
      </c>
    </row>
    <row r="38" ht="6" customHeight="1">
      <c r="G38" s="6"/>
    </row>
    <row r="39" spans="1:15" ht="15.75" thickBot="1">
      <c r="A39" t="str">
        <f>G39&amp;")"</f>
        <v>2)</v>
      </c>
      <c r="B39" s="4">
        <f>VLOOKUP($G39,Tabelle2!$A$32:$X$55,3,FALSE)</f>
        <v>5</v>
      </c>
      <c r="C39" s="38" t="str">
        <f>VLOOKUP($G39,Tabelle2!$A$32:$X$55,7,FALSE)</f>
        <v>-</v>
      </c>
      <c r="D39" s="4">
        <f>VLOOKUP($G39,Tabelle2!$A$32:$X$55,5,FALSE)</f>
        <v>3</v>
      </c>
      <c r="E39" s="38" t="s">
        <v>2</v>
      </c>
      <c r="G39" s="6">
        <f>G36+1</f>
        <v>2</v>
      </c>
      <c r="H39" t="str">
        <f>A39</f>
        <v>2)</v>
      </c>
      <c r="I39" s="4">
        <f>VLOOKUP($G39,Tabelle2!$A$32:$X$55,8,FALSE)</f>
        <v>5</v>
      </c>
      <c r="J39" s="38" t="str">
        <f>VLOOKUP($G39,Tabelle2!$A$32:$X$55,10,FALSE)</f>
        <v>-</v>
      </c>
      <c r="K39" s="4">
        <f>VLOOKUP($G39,Tabelle2!$A$32:$X$55,11,FALSE)</f>
        <v>3</v>
      </c>
      <c r="L39" s="38" t="str">
        <f>IF(VLOOKUP($G39,Tabelle2!$A$32:$X$55,13,FALSE)&lt;&gt;0,VLOOKUP($G39,Tabelle2!$A$32:$X$55,13,FALSE),"")</f>
        <v>=</v>
      </c>
      <c r="M39" s="4">
        <f>IF(VLOOKUP($G39,Tabelle2!$A$32:$X$55,14,FALSE)&lt;&gt;0,VLOOKUP($G39,Tabelle2!$A$32:$X$55,14,FALSE),"")</f>
        <v>2</v>
      </c>
      <c r="N39" s="38" t="str">
        <f>IF(VLOOKUP($G39,Tabelle2!$A$32:$X$55,16,FALSE)&lt;&gt;0,VLOOKUP($G39,Tabelle2!$A$32:$X$55,16,FALSE),"")</f>
        <v>=</v>
      </c>
      <c r="O39" s="4">
        <f>IF(VLOOKUP($G39,Tabelle2!$A$32:$X$55,17,FALSE)&lt;&gt;0,VLOOKUP($G39,Tabelle2!$A$32:$X$55,17,FALSE),"")</f>
        <v>1</v>
      </c>
    </row>
    <row r="40" spans="2:15" ht="15">
      <c r="B40" s="3">
        <f>VLOOKUP($G40,Tabelle2!$A$32:$X$55,4,FALSE)</f>
        <v>8</v>
      </c>
      <c r="C40" s="38"/>
      <c r="D40" s="3">
        <f>VLOOKUP($G40,Tabelle2!$A$32:$X$55,6,FALSE)</f>
        <v>8</v>
      </c>
      <c r="E40" s="38"/>
      <c r="G40" s="6">
        <f>G39</f>
        <v>2</v>
      </c>
      <c r="I40" s="3">
        <f>VLOOKUP($G40,Tabelle2!$A$32:$X$55,9,FALSE)</f>
        <v>8</v>
      </c>
      <c r="J40" s="38"/>
      <c r="K40" s="3">
        <f>VLOOKUP($G40,Tabelle2!$A$32:$X$55,12,FALSE)</f>
        <v>8</v>
      </c>
      <c r="L40" s="38"/>
      <c r="M40" s="3">
        <f>IF(VLOOKUP($G40,Tabelle2!$A$32:$X$55,15,FALSE)&lt;&gt;0,VLOOKUP($G40,Tabelle2!$A$32:$X$55,15,FALSE),"")</f>
        <v>8</v>
      </c>
      <c r="N40" s="38"/>
      <c r="O40" s="3">
        <f>IF(VLOOKUP($G40,Tabelle2!$A$32:$X$55,18,FALSE)&lt;&gt;0,VLOOKUP($G40,Tabelle2!$A$32:$X$55,18,FALSE),"")</f>
        <v>4</v>
      </c>
    </row>
    <row r="41" ht="6" customHeight="1">
      <c r="G41" s="6"/>
    </row>
    <row r="42" spans="1:15" ht="15.75" thickBot="1">
      <c r="A42" t="str">
        <f>G42&amp;")"</f>
        <v>3)</v>
      </c>
      <c r="B42" s="4">
        <f>VLOOKUP($G42,Tabelle2!$A$32:$X$55,3,FALSE)</f>
        <v>3</v>
      </c>
      <c r="C42" s="38" t="str">
        <f>VLOOKUP($G42,Tabelle2!$A$32:$X$55,7,FALSE)</f>
        <v>-</v>
      </c>
      <c r="D42" s="4">
        <f>VLOOKUP($G42,Tabelle2!$A$32:$X$55,5,FALSE)</f>
        <v>5</v>
      </c>
      <c r="E42" s="38" t="s">
        <v>2</v>
      </c>
      <c r="G42" s="6">
        <f>G39+1</f>
        <v>3</v>
      </c>
      <c r="H42" t="str">
        <f>A42</f>
        <v>3)</v>
      </c>
      <c r="I42" s="4">
        <f>VLOOKUP($G42,Tabelle2!$A$32:$X$55,8,FALSE)</f>
        <v>3</v>
      </c>
      <c r="J42" s="38" t="str">
        <f>VLOOKUP($G42,Tabelle2!$A$32:$X$55,10,FALSE)</f>
        <v>-</v>
      </c>
      <c r="K42" s="4">
        <f>VLOOKUP($G42,Tabelle2!$A$32:$X$55,11,FALSE)</f>
        <v>5</v>
      </c>
      <c r="L42" s="38" t="str">
        <f>IF(VLOOKUP($G42,Tabelle2!$A$32:$X$55,13,FALSE)&lt;&gt;0,VLOOKUP($G42,Tabelle2!$A$32:$X$55,13,FALSE),"")</f>
        <v>=</v>
      </c>
      <c r="M42" s="4">
        <f>IF(VLOOKUP($G42,Tabelle2!$A$32:$X$55,14,FALSE)&lt;&gt;0,VLOOKUP($G42,Tabelle2!$A$32:$X$55,14,FALSE),"")</f>
        <v>-2</v>
      </c>
      <c r="N42" s="38">
        <f>IF(VLOOKUP($G42,Tabelle2!$A$32:$X$55,16,FALSE)&lt;&gt;0,VLOOKUP($G42,Tabelle2!$A$32:$X$55,16,FALSE),"")</f>
      </c>
      <c r="O42" s="4">
        <f>IF(VLOOKUP($G42,Tabelle2!$A$32:$X$55,17,FALSE)&lt;&gt;0,VLOOKUP($G42,Tabelle2!$A$32:$X$55,17,FALSE),"")</f>
      </c>
    </row>
    <row r="43" spans="2:15" ht="15">
      <c r="B43" s="3">
        <f>VLOOKUP($G43,Tabelle2!$A$32:$X$55,4,FALSE)</f>
        <v>7</v>
      </c>
      <c r="C43" s="38"/>
      <c r="D43" s="3">
        <f>VLOOKUP($G43,Tabelle2!$A$32:$X$55,6,FALSE)</f>
        <v>7</v>
      </c>
      <c r="E43" s="38"/>
      <c r="G43" s="6">
        <f>G42</f>
        <v>3</v>
      </c>
      <c r="I43" s="3">
        <f>VLOOKUP($G43,Tabelle2!$A$32:$X$55,9,FALSE)</f>
        <v>7</v>
      </c>
      <c r="J43" s="38"/>
      <c r="K43" s="3">
        <f>VLOOKUP($G43,Tabelle2!$A$32:$X$55,12,FALSE)</f>
        <v>7</v>
      </c>
      <c r="L43" s="38"/>
      <c r="M43" s="3">
        <f>IF(VLOOKUP($G43,Tabelle2!$A$32:$X$55,15,FALSE)&lt;&gt;0,VLOOKUP($G43,Tabelle2!$A$32:$X$55,15,FALSE),"")</f>
        <v>7</v>
      </c>
      <c r="N43" s="38"/>
      <c r="O43" s="3">
        <f>IF(VLOOKUP($G43,Tabelle2!$A$32:$X$55,18,FALSE)&lt;&gt;0,VLOOKUP($G43,Tabelle2!$A$32:$X$55,18,FALSE),"")</f>
      </c>
    </row>
    <row r="44" ht="6" customHeight="1">
      <c r="G44" s="6"/>
    </row>
    <row r="45" spans="1:15" ht="15.75" thickBot="1">
      <c r="A45" t="str">
        <f>G45&amp;")"</f>
        <v>4)</v>
      </c>
      <c r="B45" s="4">
        <f>VLOOKUP($G45,Tabelle2!$A$32:$X$55,3,FALSE)</f>
        <v>2</v>
      </c>
      <c r="C45" s="38" t="str">
        <f>VLOOKUP($G45,Tabelle2!$A$32:$X$55,7,FALSE)</f>
        <v>-</v>
      </c>
      <c r="D45" s="4">
        <f>VLOOKUP($G45,Tabelle2!$A$32:$X$55,5,FALSE)</f>
        <v>3</v>
      </c>
      <c r="E45" s="38" t="s">
        <v>2</v>
      </c>
      <c r="G45" s="6">
        <f>G42+1</f>
        <v>4</v>
      </c>
      <c r="H45" t="str">
        <f>A45</f>
        <v>4)</v>
      </c>
      <c r="I45" s="4">
        <f>VLOOKUP($G45,Tabelle2!$A$32:$X$55,8,FALSE)</f>
        <v>2</v>
      </c>
      <c r="J45" s="38" t="str">
        <f>VLOOKUP($G45,Tabelle2!$A$32:$X$55,10,FALSE)</f>
        <v>-</v>
      </c>
      <c r="K45" s="4">
        <f>VLOOKUP($G45,Tabelle2!$A$32:$X$55,11,FALSE)</f>
        <v>3</v>
      </c>
      <c r="L45" s="38" t="str">
        <f>IF(VLOOKUP($G45,Tabelle2!$A$32:$X$55,13,FALSE)&lt;&gt;0,VLOOKUP($G45,Tabelle2!$A$32:$X$55,13,FALSE),"")</f>
        <v>=</v>
      </c>
      <c r="M45" s="4">
        <f>IF(VLOOKUP($G45,Tabelle2!$A$32:$X$55,14,FALSE)&lt;&gt;0,VLOOKUP($G45,Tabelle2!$A$32:$X$55,14,FALSE),"")</f>
        <v>-1</v>
      </c>
      <c r="N45" s="38">
        <f>IF(VLOOKUP($G45,Tabelle2!$A$32:$X$55,16,FALSE)&lt;&gt;0,VLOOKUP($G45,Tabelle2!$A$32:$X$55,16,FALSE),"")</f>
      </c>
      <c r="O45" s="4">
        <f>IF(VLOOKUP($G45,Tabelle2!$A$32:$X$55,17,FALSE)&lt;&gt;0,VLOOKUP($G45,Tabelle2!$A$32:$X$55,17,FALSE),"")</f>
      </c>
    </row>
    <row r="46" spans="2:15" ht="15">
      <c r="B46" s="3">
        <f>VLOOKUP($G46,Tabelle2!$A$32:$X$55,4,FALSE)</f>
        <v>3</v>
      </c>
      <c r="C46" s="38"/>
      <c r="D46" s="3">
        <f>VLOOKUP($G46,Tabelle2!$A$32:$X$55,6,FALSE)</f>
        <v>3</v>
      </c>
      <c r="E46" s="38"/>
      <c r="G46" s="6">
        <f>G45</f>
        <v>4</v>
      </c>
      <c r="I46" s="3">
        <f>VLOOKUP($G46,Tabelle2!$A$32:$X$55,9,FALSE)</f>
        <v>3</v>
      </c>
      <c r="J46" s="38"/>
      <c r="K46" s="3">
        <f>VLOOKUP($G46,Tabelle2!$A$32:$X$55,12,FALSE)</f>
        <v>3</v>
      </c>
      <c r="L46" s="38"/>
      <c r="M46" s="3">
        <f>IF(VLOOKUP($G46,Tabelle2!$A$32:$X$55,15,FALSE)&lt;&gt;0,VLOOKUP($G46,Tabelle2!$A$32:$X$55,15,FALSE),"")</f>
        <v>3</v>
      </c>
      <c r="N46" s="38"/>
      <c r="O46" s="3">
        <f>IF(VLOOKUP($G46,Tabelle2!$A$32:$X$55,18,FALSE)&lt;&gt;0,VLOOKUP($G46,Tabelle2!$A$32:$X$55,18,FALSE),"")</f>
      </c>
    </row>
    <row r="47" ht="6" customHeight="1">
      <c r="G47" s="6"/>
    </row>
    <row r="48" spans="1:8" ht="15">
      <c r="A48" s="1" t="s">
        <v>8</v>
      </c>
      <c r="E48" s="2"/>
      <c r="F48" s="2"/>
      <c r="G48" s="6"/>
      <c r="H48" s="1" t="s">
        <v>3</v>
      </c>
    </row>
    <row r="49" ht="6" customHeight="1">
      <c r="G49" s="6"/>
    </row>
    <row r="50" spans="1:19" ht="15.75" thickBot="1">
      <c r="A50" t="str">
        <f>G50&amp;")"</f>
        <v>1)</v>
      </c>
      <c r="B50" s="4">
        <f>VLOOKUP($G50,Tabelle2!$A$87:$U$110,3,FALSE)</f>
        <v>5</v>
      </c>
      <c r="C50" s="38" t="str">
        <f>VLOOKUP($G50,Tabelle2!$A$87:$U$110,7,FALSE)</f>
        <v>-</v>
      </c>
      <c r="D50" s="4">
        <f>VLOOKUP($G50,Tabelle2!$A$87:$U$110,5,FALSE)</f>
        <v>8</v>
      </c>
      <c r="E50" s="38" t="s">
        <v>2</v>
      </c>
      <c r="G50" s="6">
        <v>1</v>
      </c>
      <c r="H50" t="str">
        <f>A50</f>
        <v>1)</v>
      </c>
      <c r="I50" s="4">
        <f>VLOOKUP($G50,Tabelle2!$A$87:$U$110,3,FALSE)</f>
        <v>5</v>
      </c>
      <c r="J50" s="38" t="str">
        <f>VLOOKUP($G50,Tabelle2!$A$87:$U$110,7,FALSE)</f>
        <v>-</v>
      </c>
      <c r="K50" s="4">
        <f>VLOOKUP($G50,Tabelle2!$A$87:$U$110,5,FALSE)</f>
        <v>8</v>
      </c>
      <c r="L50" s="38" t="s">
        <v>2</v>
      </c>
      <c r="M50" s="4">
        <f>VLOOKUP($G50,Tabelle2!$A$87:$U$110,8,FALSE)</f>
        <v>5</v>
      </c>
      <c r="N50" s="38" t="str">
        <f>VLOOKUP($G50,Tabelle2!$A$87:$U$110,10,FALSE)</f>
        <v>-</v>
      </c>
      <c r="O50" s="4">
        <f>VLOOKUP($G50,Tabelle2!$A$87:$U$110,11,FALSE)</f>
        <v>24</v>
      </c>
      <c r="P50" s="38" t="str">
        <f>IF(VLOOKUP($G50,Tabelle2!$A$87:$U$110,13,FALSE)&lt;&gt;0,VLOOKUP($G50,Tabelle2!$A$87:$U$110,13,FALSE),"")</f>
        <v>=</v>
      </c>
      <c r="Q50" s="4">
        <f>IF(VLOOKUP($G50,Tabelle2!$A$87:$U$110,14,FALSE)&lt;&gt;0,VLOOKUP($G50,Tabelle2!$A$87:$U$110,14,FALSE),"")</f>
        <v>-19</v>
      </c>
      <c r="R50" s="38">
        <f>IF(VLOOKUP($G50,Tabelle2!$A$87:$U$110,16,FALSE)&lt;&gt;0,VLOOKUP($G50,Tabelle2!$A$87:$U$110,16,FALSE),"")</f>
      </c>
      <c r="S50" s="4">
        <f>IF(VLOOKUP($G50,Tabelle2!$A$87:$U$110,17,FALSE)&lt;&gt;0,VLOOKUP($G50,Tabelle2!$A$87:$U$110,17,FALSE),"")</f>
      </c>
    </row>
    <row r="51" spans="2:19" ht="15">
      <c r="B51" s="3">
        <f>VLOOKUP($G51,Tabelle2!$A$87:$U$110,4,FALSE)</f>
        <v>6</v>
      </c>
      <c r="C51" s="38"/>
      <c r="D51" s="3">
        <f>VLOOKUP($G51,Tabelle2!$A$87:$U$110,6,FALSE)</f>
        <v>2</v>
      </c>
      <c r="E51" s="38"/>
      <c r="G51" s="6">
        <f>G50</f>
        <v>1</v>
      </c>
      <c r="I51" s="3">
        <f>VLOOKUP($G51,Tabelle2!$A$87:$U$110,4,FALSE)</f>
        <v>6</v>
      </c>
      <c r="J51" s="38"/>
      <c r="K51" s="3">
        <f>VLOOKUP($G51,Tabelle2!$A$87:$U$110,6,FALSE)</f>
        <v>2</v>
      </c>
      <c r="L51" s="38"/>
      <c r="M51" s="3">
        <f>VLOOKUP($G51,Tabelle2!$A$87:$U$110,9,FALSE)</f>
        <v>6</v>
      </c>
      <c r="N51" s="38"/>
      <c r="O51" s="3">
        <f>VLOOKUP($G51,Tabelle2!$A$87:$U$110,12,FALSE)</f>
        <v>6</v>
      </c>
      <c r="P51" s="38"/>
      <c r="Q51" s="3">
        <f>IF(VLOOKUP($G51,Tabelle2!$A$87:$U$110,15,FALSE)&lt;&gt;0,VLOOKUP($G51,Tabelle2!$A$87:$U$110,15,FALSE),"")</f>
        <v>6</v>
      </c>
      <c r="R51" s="38"/>
      <c r="S51" s="3">
        <f>IF(VLOOKUP($G51,Tabelle2!$A$87:$U$110,18,FALSE)&lt;&gt;0,VLOOKUP($G51,Tabelle2!$A$87:$U$110,18,FALSE),"")</f>
      </c>
    </row>
    <row r="52" ht="6" customHeight="1">
      <c r="G52" s="6"/>
    </row>
    <row r="53" spans="1:19" ht="15.75" thickBot="1">
      <c r="A53" t="str">
        <f>G53&amp;")"</f>
        <v>2)</v>
      </c>
      <c r="B53" s="4">
        <f>VLOOKUP($G53,Tabelle2!$A$87:$U$110,3,FALSE)</f>
        <v>8</v>
      </c>
      <c r="C53" s="38" t="str">
        <f>VLOOKUP($G53,Tabelle2!$A$87:$U$110,7,FALSE)</f>
        <v>-</v>
      </c>
      <c r="D53" s="4">
        <f>VLOOKUP($G53,Tabelle2!$A$87:$U$110,5,FALSE)</f>
        <v>7</v>
      </c>
      <c r="E53" s="38" t="s">
        <v>2</v>
      </c>
      <c r="G53" s="6">
        <f>G50+1</f>
        <v>2</v>
      </c>
      <c r="H53" t="str">
        <f>A53</f>
        <v>2)</v>
      </c>
      <c r="I53" s="4">
        <f>VLOOKUP($G53,Tabelle2!$A$87:$U$110,3,FALSE)</f>
        <v>8</v>
      </c>
      <c r="J53" s="38" t="str">
        <f>VLOOKUP($G53,Tabelle2!$A$87:$U$110,7,FALSE)</f>
        <v>-</v>
      </c>
      <c r="K53" s="4">
        <f>VLOOKUP($G53,Tabelle2!$A$87:$U$110,5,FALSE)</f>
        <v>7</v>
      </c>
      <c r="L53" s="38" t="s">
        <v>2</v>
      </c>
      <c r="M53" s="4">
        <f>VLOOKUP($G53,Tabelle2!$A$87:$U$110,8,FALSE)</f>
        <v>72</v>
      </c>
      <c r="N53" s="38" t="str">
        <f>VLOOKUP($G53,Tabelle2!$A$87:$U$110,10,FALSE)</f>
        <v>-</v>
      </c>
      <c r="O53" s="4">
        <f>VLOOKUP($G53,Tabelle2!$A$87:$U$110,11,FALSE)</f>
        <v>28</v>
      </c>
      <c r="P53" s="38" t="str">
        <f>IF(VLOOKUP($G53,Tabelle2!$A$87:$U$110,13,FALSE)&lt;&gt;0,VLOOKUP($G53,Tabelle2!$A$87:$U$110,13,FALSE),"")</f>
        <v>=</v>
      </c>
      <c r="Q53" s="4">
        <f>IF(VLOOKUP($G53,Tabelle2!$A$87:$U$110,14,FALSE)&lt;&gt;0,VLOOKUP($G53,Tabelle2!$A$87:$U$110,14,FALSE),"")</f>
        <v>44</v>
      </c>
      <c r="R53" s="38" t="str">
        <f>IF(VLOOKUP($G53,Tabelle2!$A$87:$U$110,16,FALSE)&lt;&gt;0,VLOOKUP($G53,Tabelle2!$A$87:$U$110,16,FALSE),"")</f>
        <v>=</v>
      </c>
      <c r="S53" s="4">
        <f>IF(VLOOKUP($G53,Tabelle2!$A$87:$U$110,17,FALSE)&lt;&gt;0,VLOOKUP($G53,Tabelle2!$A$87:$U$110,17,FALSE),"")</f>
        <v>11</v>
      </c>
    </row>
    <row r="54" spans="2:19" ht="15">
      <c r="B54" s="3">
        <f>VLOOKUP($G54,Tabelle2!$A$87:$U$110,4,FALSE)</f>
        <v>4</v>
      </c>
      <c r="C54" s="38"/>
      <c r="D54" s="3">
        <f>VLOOKUP($G54,Tabelle2!$A$87:$U$110,6,FALSE)</f>
        <v>9</v>
      </c>
      <c r="E54" s="38"/>
      <c r="G54" s="6">
        <f>G53</f>
        <v>2</v>
      </c>
      <c r="I54" s="3">
        <f>VLOOKUP($G54,Tabelle2!$A$87:$U$110,4,FALSE)</f>
        <v>4</v>
      </c>
      <c r="J54" s="38"/>
      <c r="K54" s="3">
        <f>VLOOKUP($G54,Tabelle2!$A$87:$U$110,6,FALSE)</f>
        <v>9</v>
      </c>
      <c r="L54" s="38"/>
      <c r="M54" s="3">
        <f>VLOOKUP($G54,Tabelle2!$A$87:$U$110,9,FALSE)</f>
        <v>36</v>
      </c>
      <c r="N54" s="38"/>
      <c r="O54" s="3">
        <f>VLOOKUP($G54,Tabelle2!$A$87:$U$110,12,FALSE)</f>
        <v>36</v>
      </c>
      <c r="P54" s="38"/>
      <c r="Q54" s="3">
        <f>IF(VLOOKUP($G54,Tabelle2!$A$87:$U$110,15,FALSE)&lt;&gt;0,VLOOKUP($G54,Tabelle2!$A$87:$U$110,15,FALSE),"")</f>
        <v>36</v>
      </c>
      <c r="R54" s="38"/>
      <c r="S54" s="3">
        <f>IF(VLOOKUP($G54,Tabelle2!$A$87:$U$110,18,FALSE)&lt;&gt;0,VLOOKUP($G54,Tabelle2!$A$87:$U$110,18,FALSE),"")</f>
        <v>9</v>
      </c>
    </row>
    <row r="55" ht="6" customHeight="1">
      <c r="G55" s="6"/>
    </row>
    <row r="56" spans="1:19" ht="15.75" thickBot="1">
      <c r="A56" t="str">
        <f>G56&amp;")"</f>
        <v>3)</v>
      </c>
      <c r="B56" s="4">
        <f>VLOOKUP($G56,Tabelle2!$A$87:$U$110,3,FALSE)</f>
        <v>9</v>
      </c>
      <c r="C56" s="38" t="str">
        <f>VLOOKUP($G56,Tabelle2!$A$87:$U$110,7,FALSE)</f>
        <v>-</v>
      </c>
      <c r="D56" s="4">
        <f>VLOOKUP($G56,Tabelle2!$A$87:$U$110,5,FALSE)</f>
        <v>5</v>
      </c>
      <c r="E56" s="38" t="s">
        <v>2</v>
      </c>
      <c r="G56" s="6">
        <f>G53+1</f>
        <v>3</v>
      </c>
      <c r="H56" t="str">
        <f>A56</f>
        <v>3)</v>
      </c>
      <c r="I56" s="4">
        <f>VLOOKUP($G56,Tabelle2!$A$87:$U$110,3,FALSE)</f>
        <v>9</v>
      </c>
      <c r="J56" s="38" t="str">
        <f>VLOOKUP($G56,Tabelle2!$A$87:$U$110,7,FALSE)</f>
        <v>-</v>
      </c>
      <c r="K56" s="4">
        <f>VLOOKUP($G56,Tabelle2!$A$87:$U$110,5,FALSE)</f>
        <v>5</v>
      </c>
      <c r="L56" s="38" t="s">
        <v>2</v>
      </c>
      <c r="M56" s="4">
        <f>VLOOKUP($G56,Tabelle2!$A$87:$U$110,8,FALSE)</f>
        <v>18</v>
      </c>
      <c r="N56" s="38" t="str">
        <f>VLOOKUP($G56,Tabelle2!$A$87:$U$110,10,FALSE)</f>
        <v>-</v>
      </c>
      <c r="O56" s="4">
        <f>VLOOKUP($G56,Tabelle2!$A$87:$U$110,11,FALSE)</f>
        <v>15</v>
      </c>
      <c r="P56" s="38" t="str">
        <f>IF(VLOOKUP($G56,Tabelle2!$A$87:$U$110,13,FALSE)&lt;&gt;0,VLOOKUP($G56,Tabelle2!$A$87:$U$110,13,FALSE),"")</f>
        <v>=</v>
      </c>
      <c r="Q56" s="4">
        <f>IF(VLOOKUP($G56,Tabelle2!$A$87:$U$110,14,FALSE)&lt;&gt;0,VLOOKUP($G56,Tabelle2!$A$87:$U$110,14,FALSE),"")</f>
        <v>3</v>
      </c>
      <c r="R56" s="38" t="str">
        <f>IF(VLOOKUP($G56,Tabelle2!$A$87:$U$110,16,FALSE)&lt;&gt;0,VLOOKUP($G56,Tabelle2!$A$87:$U$110,16,FALSE),"")</f>
        <v>=</v>
      </c>
      <c r="S56" s="4">
        <f>IF(VLOOKUP($G56,Tabelle2!$A$87:$U$110,17,FALSE)&lt;&gt;0,VLOOKUP($G56,Tabelle2!$A$87:$U$110,17,FALSE),"")</f>
        <v>1</v>
      </c>
    </row>
    <row r="57" spans="2:19" ht="15">
      <c r="B57" s="3">
        <f>VLOOKUP($G57,Tabelle2!$A$87:$U$110,4,FALSE)</f>
        <v>3</v>
      </c>
      <c r="C57" s="38"/>
      <c r="D57" s="3">
        <f>VLOOKUP($G57,Tabelle2!$A$87:$U$110,6,FALSE)</f>
        <v>2</v>
      </c>
      <c r="E57" s="38"/>
      <c r="G57" s="6">
        <f>G56</f>
        <v>3</v>
      </c>
      <c r="I57" s="3">
        <f>VLOOKUP($G57,Tabelle2!$A$87:$U$110,4,FALSE)</f>
        <v>3</v>
      </c>
      <c r="J57" s="38"/>
      <c r="K57" s="3">
        <f>VLOOKUP($G57,Tabelle2!$A$87:$U$110,6,FALSE)</f>
        <v>2</v>
      </c>
      <c r="L57" s="38"/>
      <c r="M57" s="3">
        <f>VLOOKUP($G57,Tabelle2!$A$87:$U$110,9,FALSE)</f>
        <v>6</v>
      </c>
      <c r="N57" s="38"/>
      <c r="O57" s="3">
        <f>VLOOKUP($G57,Tabelle2!$A$87:$U$110,12,FALSE)</f>
        <v>6</v>
      </c>
      <c r="P57" s="38"/>
      <c r="Q57" s="3">
        <f>IF(VLOOKUP($G57,Tabelle2!$A$87:$U$110,15,FALSE)&lt;&gt;0,VLOOKUP($G57,Tabelle2!$A$87:$U$110,15,FALSE),"")</f>
        <v>6</v>
      </c>
      <c r="R57" s="38"/>
      <c r="S57" s="3">
        <f>IF(VLOOKUP($G57,Tabelle2!$A$87:$U$110,18,FALSE)&lt;&gt;0,VLOOKUP($G57,Tabelle2!$A$87:$U$110,18,FALSE),"")</f>
        <v>2</v>
      </c>
    </row>
    <row r="58" ht="6" customHeight="1">
      <c r="G58" s="6"/>
    </row>
    <row r="59" spans="1:19" ht="15.75" thickBot="1">
      <c r="A59" t="str">
        <f>G59&amp;")"</f>
        <v>4)</v>
      </c>
      <c r="B59" s="4">
        <f>VLOOKUP($G59,Tabelle2!$A$87:$U$110,3,FALSE)</f>
        <v>6</v>
      </c>
      <c r="C59" s="38" t="str">
        <f>VLOOKUP($G59,Tabelle2!$A$87:$U$110,7,FALSE)</f>
        <v>-</v>
      </c>
      <c r="D59" s="4">
        <f>VLOOKUP($G59,Tabelle2!$A$87:$U$110,5,FALSE)</f>
        <v>7</v>
      </c>
      <c r="E59" s="38" t="s">
        <v>2</v>
      </c>
      <c r="G59" s="6">
        <f>G56+1</f>
        <v>4</v>
      </c>
      <c r="H59" t="str">
        <f>A59</f>
        <v>4)</v>
      </c>
      <c r="I59" s="4">
        <f>VLOOKUP($G59,Tabelle2!$A$87:$U$110,3,FALSE)</f>
        <v>6</v>
      </c>
      <c r="J59" s="38" t="str">
        <f>VLOOKUP($G59,Tabelle2!$A$87:$U$110,7,FALSE)</f>
        <v>-</v>
      </c>
      <c r="K59" s="4">
        <f>VLOOKUP($G59,Tabelle2!$A$87:$U$110,5,FALSE)</f>
        <v>7</v>
      </c>
      <c r="L59" s="38" t="s">
        <v>2</v>
      </c>
      <c r="M59" s="4">
        <f>VLOOKUP($G59,Tabelle2!$A$87:$U$110,8,FALSE)</f>
        <v>54</v>
      </c>
      <c r="N59" s="38" t="str">
        <f>VLOOKUP($G59,Tabelle2!$A$87:$U$110,10,FALSE)</f>
        <v>-</v>
      </c>
      <c r="O59" s="4">
        <f>VLOOKUP($G59,Tabelle2!$A$87:$U$110,11,FALSE)</f>
        <v>49</v>
      </c>
      <c r="P59" s="38" t="str">
        <f>IF(VLOOKUP($G59,Tabelle2!$A$87:$U$110,13,FALSE)&lt;&gt;0,VLOOKUP($G59,Tabelle2!$A$87:$U$110,13,FALSE),"")</f>
        <v>=</v>
      </c>
      <c r="Q59" s="4">
        <f>IF(VLOOKUP($G59,Tabelle2!$A$87:$U$110,14,FALSE)&lt;&gt;0,VLOOKUP($G59,Tabelle2!$A$87:$U$110,14,FALSE),"")</f>
        <v>5</v>
      </c>
      <c r="R59" s="38">
        <f>IF(VLOOKUP($G59,Tabelle2!$A$87:$U$110,16,FALSE)&lt;&gt;0,VLOOKUP($G59,Tabelle2!$A$87:$U$110,16,FALSE),"")</f>
      </c>
      <c r="S59" s="4">
        <f>IF(VLOOKUP($G59,Tabelle2!$A$87:$U$110,17,FALSE)&lt;&gt;0,VLOOKUP($G59,Tabelle2!$A$87:$U$110,17,FALSE),"")</f>
      </c>
    </row>
    <row r="60" spans="2:19" ht="15">
      <c r="B60" s="3">
        <f>VLOOKUP($G60,Tabelle2!$A$87:$U$110,4,FALSE)</f>
        <v>7</v>
      </c>
      <c r="C60" s="38"/>
      <c r="D60" s="3">
        <f>VLOOKUP($G60,Tabelle2!$A$87:$U$110,6,FALSE)</f>
        <v>9</v>
      </c>
      <c r="E60" s="38"/>
      <c r="G60" s="6">
        <f>G59</f>
        <v>4</v>
      </c>
      <c r="I60" s="3">
        <f>VLOOKUP($G60,Tabelle2!$A$87:$U$110,4,FALSE)</f>
        <v>7</v>
      </c>
      <c r="J60" s="38"/>
      <c r="K60" s="3">
        <f>VLOOKUP($G60,Tabelle2!$A$87:$U$110,6,FALSE)</f>
        <v>9</v>
      </c>
      <c r="L60" s="38"/>
      <c r="M60" s="3">
        <f>VLOOKUP($G60,Tabelle2!$A$87:$U$110,9,FALSE)</f>
        <v>63</v>
      </c>
      <c r="N60" s="38"/>
      <c r="O60" s="3">
        <f>VLOOKUP($G60,Tabelle2!$A$87:$U$110,12,FALSE)</f>
        <v>63</v>
      </c>
      <c r="P60" s="38"/>
      <c r="Q60" s="3">
        <f>IF(VLOOKUP($G60,Tabelle2!$A$87:$U$110,15,FALSE)&lt;&gt;0,VLOOKUP($G60,Tabelle2!$A$87:$U$110,15,FALSE),"")</f>
        <v>63</v>
      </c>
      <c r="R60" s="38"/>
      <c r="S60" s="3">
        <f>IF(VLOOKUP($G60,Tabelle2!$A$87:$U$110,18,FALSE)&lt;&gt;0,VLOOKUP($G60,Tabelle2!$A$87:$U$110,18,FALSE),"")</f>
      </c>
    </row>
    <row r="61" ht="6" customHeight="1">
      <c r="G61" s="6"/>
    </row>
    <row r="62" spans="1:19" ht="15.75" thickBot="1">
      <c r="A62" t="str">
        <f>G62&amp;")"</f>
        <v>5)</v>
      </c>
      <c r="B62" s="4">
        <f>VLOOKUP($G62,Tabelle2!$A$87:$U$110,3,FALSE)</f>
        <v>9</v>
      </c>
      <c r="C62" s="38" t="str">
        <f>VLOOKUP($G62,Tabelle2!$A$87:$U$110,7,FALSE)</f>
        <v>-</v>
      </c>
      <c r="D62" s="4">
        <f>VLOOKUP($G62,Tabelle2!$A$87:$U$110,5,FALSE)</f>
        <v>7</v>
      </c>
      <c r="E62" s="38" t="s">
        <v>2</v>
      </c>
      <c r="G62" s="6">
        <f>G59+1</f>
        <v>5</v>
      </c>
      <c r="H62" t="str">
        <f>A62</f>
        <v>5)</v>
      </c>
      <c r="I62" s="4">
        <f>VLOOKUP($G62,Tabelle2!$A$87:$U$110,3,FALSE)</f>
        <v>9</v>
      </c>
      <c r="J62" s="38" t="str">
        <f>VLOOKUP($G62,Tabelle2!$A$87:$U$110,7,FALSE)</f>
        <v>-</v>
      </c>
      <c r="K62" s="4">
        <f>VLOOKUP($G62,Tabelle2!$A$87:$U$110,5,FALSE)</f>
        <v>7</v>
      </c>
      <c r="L62" s="38" t="s">
        <v>2</v>
      </c>
      <c r="M62" s="4">
        <f>VLOOKUP($G62,Tabelle2!$A$87:$U$110,8,FALSE)</f>
        <v>9</v>
      </c>
      <c r="N62" s="38" t="str">
        <f>VLOOKUP($G62,Tabelle2!$A$87:$U$110,10,FALSE)</f>
        <v>-</v>
      </c>
      <c r="O62" s="4">
        <f>VLOOKUP($G62,Tabelle2!$A$87:$U$110,11,FALSE)</f>
        <v>7</v>
      </c>
      <c r="P62" s="38" t="str">
        <f>IF(VLOOKUP($G62,Tabelle2!$A$87:$U$110,13,FALSE)&lt;&gt;0,VLOOKUP($G62,Tabelle2!$A$87:$U$110,13,FALSE),"")</f>
        <v>=</v>
      </c>
      <c r="Q62" s="4">
        <f>IF(VLOOKUP($G62,Tabelle2!$A$87:$U$110,14,FALSE)&lt;&gt;0,VLOOKUP($G62,Tabelle2!$A$87:$U$110,14,FALSE),"")</f>
        <v>2</v>
      </c>
      <c r="R62" s="38" t="str">
        <f>IF(VLOOKUP($G62,Tabelle2!$A$87:$U$110,16,FALSE)&lt;&gt;0,VLOOKUP($G62,Tabelle2!$A$87:$U$110,16,FALSE),"")</f>
        <v>=</v>
      </c>
      <c r="S62" s="4">
        <f>IF(VLOOKUP($G62,Tabelle2!$A$87:$U$110,17,FALSE)&lt;&gt;0,VLOOKUP($G62,Tabelle2!$A$87:$U$110,17,FALSE),"")</f>
        <v>1</v>
      </c>
    </row>
    <row r="63" spans="2:19" ht="15">
      <c r="B63" s="3">
        <f>VLOOKUP($G63,Tabelle2!$A$87:$U$110,4,FALSE)</f>
        <v>8</v>
      </c>
      <c r="C63" s="38"/>
      <c r="D63" s="3">
        <f>VLOOKUP($G63,Tabelle2!$A$87:$U$110,6,FALSE)</f>
        <v>8</v>
      </c>
      <c r="E63" s="38"/>
      <c r="G63" s="6">
        <f>G62</f>
        <v>5</v>
      </c>
      <c r="I63" s="3">
        <f>VLOOKUP($G63,Tabelle2!$A$87:$U$110,4,FALSE)</f>
        <v>8</v>
      </c>
      <c r="J63" s="38"/>
      <c r="K63" s="3">
        <f>VLOOKUP($G63,Tabelle2!$A$87:$U$110,6,FALSE)</f>
        <v>8</v>
      </c>
      <c r="L63" s="38"/>
      <c r="M63" s="3">
        <f>VLOOKUP($G63,Tabelle2!$A$87:$U$110,9,FALSE)</f>
        <v>8</v>
      </c>
      <c r="N63" s="38"/>
      <c r="O63" s="3">
        <f>VLOOKUP($G63,Tabelle2!$A$87:$U$110,12,FALSE)</f>
        <v>8</v>
      </c>
      <c r="P63" s="38"/>
      <c r="Q63" s="3">
        <f>IF(VLOOKUP($G63,Tabelle2!$A$87:$U$110,15,FALSE)&lt;&gt;0,VLOOKUP($G63,Tabelle2!$A$87:$U$110,15,FALSE),"")</f>
        <v>8</v>
      </c>
      <c r="R63" s="38"/>
      <c r="S63" s="3">
        <f>IF(VLOOKUP($G63,Tabelle2!$A$87:$U$110,18,FALSE)&lt;&gt;0,VLOOKUP($G63,Tabelle2!$A$87:$U$110,18,FALSE),"")</f>
        <v>4</v>
      </c>
    </row>
    <row r="64" ht="6" customHeight="1">
      <c r="G64" s="6"/>
    </row>
  </sheetData>
  <sheetProtection/>
  <mergeCells count="108">
    <mergeCell ref="R62:R63"/>
    <mergeCell ref="V6:W6"/>
    <mergeCell ref="C62:C63"/>
    <mergeCell ref="E62:E63"/>
    <mergeCell ref="J62:J63"/>
    <mergeCell ref="L62:L63"/>
    <mergeCell ref="N62:N63"/>
    <mergeCell ref="P62:P63"/>
    <mergeCell ref="R56:R57"/>
    <mergeCell ref="C59:C60"/>
    <mergeCell ref="E59:E60"/>
    <mergeCell ref="J59:J60"/>
    <mergeCell ref="L59:L60"/>
    <mergeCell ref="N59:N60"/>
    <mergeCell ref="P59:P60"/>
    <mergeCell ref="R59:R60"/>
    <mergeCell ref="C56:C57"/>
    <mergeCell ref="E56:E57"/>
    <mergeCell ref="J56:J57"/>
    <mergeCell ref="L56:L57"/>
    <mergeCell ref="N56:N57"/>
    <mergeCell ref="P56:P57"/>
    <mergeCell ref="P50:P51"/>
    <mergeCell ref="R50:R51"/>
    <mergeCell ref="C53:C54"/>
    <mergeCell ref="E53:E54"/>
    <mergeCell ref="J53:J54"/>
    <mergeCell ref="L53:L54"/>
    <mergeCell ref="N53:N54"/>
    <mergeCell ref="P53:P54"/>
    <mergeCell ref="R53:R54"/>
    <mergeCell ref="C50:C51"/>
    <mergeCell ref="P25:P26"/>
    <mergeCell ref="E50:E51"/>
    <mergeCell ref="J50:J51"/>
    <mergeCell ref="L50:L51"/>
    <mergeCell ref="N50:N51"/>
    <mergeCell ref="C36:C37"/>
    <mergeCell ref="E36:E37"/>
    <mergeCell ref="L36:L37"/>
    <mergeCell ref="N36:N37"/>
    <mergeCell ref="C39:C40"/>
    <mergeCell ref="J31:J32"/>
    <mergeCell ref="C25:C26"/>
    <mergeCell ref="E25:E26"/>
    <mergeCell ref="J25:J26"/>
    <mergeCell ref="L25:L26"/>
    <mergeCell ref="N25:N26"/>
    <mergeCell ref="N5:N6"/>
    <mergeCell ref="R31:R32"/>
    <mergeCell ref="C28:C29"/>
    <mergeCell ref="E28:E29"/>
    <mergeCell ref="J28:J29"/>
    <mergeCell ref="L28:L29"/>
    <mergeCell ref="N28:N29"/>
    <mergeCell ref="P28:P29"/>
    <mergeCell ref="C31:C32"/>
    <mergeCell ref="E31:E32"/>
    <mergeCell ref="P19:P20"/>
    <mergeCell ref="L31:L32"/>
    <mergeCell ref="N31:N32"/>
    <mergeCell ref="P31:P32"/>
    <mergeCell ref="R28:R29"/>
    <mergeCell ref="V5:W5"/>
    <mergeCell ref="R22:R23"/>
    <mergeCell ref="R25:R26"/>
    <mergeCell ref="R19:R20"/>
    <mergeCell ref="N11:N12"/>
    <mergeCell ref="E22:E23"/>
    <mergeCell ref="J22:J23"/>
    <mergeCell ref="L22:L23"/>
    <mergeCell ref="N22:N23"/>
    <mergeCell ref="P22:P23"/>
    <mergeCell ref="C19:C20"/>
    <mergeCell ref="E19:E20"/>
    <mergeCell ref="J19:J20"/>
    <mergeCell ref="L19:L20"/>
    <mergeCell ref="N19:N20"/>
    <mergeCell ref="C14:C15"/>
    <mergeCell ref="E14:E15"/>
    <mergeCell ref="L14:L15"/>
    <mergeCell ref="N14:N15"/>
    <mergeCell ref="E39:E40"/>
    <mergeCell ref="L39:L40"/>
    <mergeCell ref="N39:N40"/>
    <mergeCell ref="J36:J37"/>
    <mergeCell ref="J39:J40"/>
    <mergeCell ref="C22:C23"/>
    <mergeCell ref="C5:C6"/>
    <mergeCell ref="E5:E6"/>
    <mergeCell ref="L5:L6"/>
    <mergeCell ref="C42:C43"/>
    <mergeCell ref="E42:E43"/>
    <mergeCell ref="L42:L43"/>
    <mergeCell ref="J42:J43"/>
    <mergeCell ref="L8:L9"/>
    <mergeCell ref="E11:E12"/>
    <mergeCell ref="L11:L12"/>
    <mergeCell ref="N8:N9"/>
    <mergeCell ref="N42:N43"/>
    <mergeCell ref="C45:C46"/>
    <mergeCell ref="E45:E46"/>
    <mergeCell ref="L45:L46"/>
    <mergeCell ref="N45:N46"/>
    <mergeCell ref="J45:J46"/>
    <mergeCell ref="C8:C9"/>
    <mergeCell ref="E8:E9"/>
    <mergeCell ref="C11:C12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9"/>
  <sheetViews>
    <sheetView tabSelected="1" workbookViewId="0" topLeftCell="A1">
      <selection activeCell="K64" sqref="K64"/>
    </sheetView>
  </sheetViews>
  <sheetFormatPr defaultColWidth="11.421875" defaultRowHeight="15"/>
  <cols>
    <col min="1" max="1" width="5.140625" style="0" customWidth="1"/>
    <col min="2" max="2" width="5.421875" style="0" customWidth="1"/>
    <col min="3" max="3" width="2.7109375" style="0" customWidth="1"/>
    <col min="4" max="4" width="5.421875" style="0" customWidth="1"/>
    <col min="5" max="5" width="3.7109375" style="0" customWidth="1"/>
    <col min="6" max="6" width="5.421875" style="0" customWidth="1"/>
    <col min="7" max="7" width="2.421875" style="0" customWidth="1"/>
    <col min="8" max="8" width="5.421875" style="0" customWidth="1"/>
    <col min="9" max="9" width="2.57421875" style="0" customWidth="1"/>
    <col min="10" max="10" width="8.28125" style="0" customWidth="1"/>
    <col min="11" max="11" width="2.57421875" style="0" customWidth="1"/>
    <col min="12" max="12" width="5.421875" style="0" customWidth="1"/>
    <col min="13" max="13" width="3.421875" style="0" customWidth="1"/>
    <col min="14" max="14" width="1.57421875" style="12" customWidth="1"/>
    <col min="15" max="15" width="3.00390625" style="0" customWidth="1"/>
    <col min="16" max="16" width="5.421875" style="0" customWidth="1"/>
    <col min="17" max="17" width="2.00390625" style="0" bestFit="1" customWidth="1"/>
    <col min="18" max="18" width="5.421875" style="0" customWidth="1"/>
    <col min="19" max="19" width="2.00390625" style="0" bestFit="1" customWidth="1"/>
    <col min="20" max="20" width="5.421875" style="0" customWidth="1"/>
    <col min="21" max="21" width="3.00390625" style="0" customWidth="1"/>
    <col min="22" max="22" width="5.421875" style="0" customWidth="1"/>
    <col min="23" max="23" width="2.00390625" style="0" bestFit="1" customWidth="1"/>
    <col min="24" max="24" width="5.421875" style="0" customWidth="1"/>
    <col min="25" max="25" width="2.00390625" style="0" bestFit="1" customWidth="1"/>
    <col min="26" max="26" width="5.421875" style="0" customWidth="1"/>
  </cols>
  <sheetData>
    <row r="1" spans="1:24" ht="15">
      <c r="A1" s="40" t="s">
        <v>11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3" spans="1:15" ht="15">
      <c r="A3" s="1"/>
      <c r="E3" s="2"/>
      <c r="F3" s="2"/>
      <c r="G3" s="2"/>
      <c r="H3" s="2"/>
      <c r="I3" s="2"/>
      <c r="J3" s="2"/>
      <c r="K3" s="2"/>
      <c r="L3" s="2"/>
      <c r="M3" s="2"/>
      <c r="N3" s="13"/>
      <c r="O3" s="1" t="s">
        <v>3</v>
      </c>
    </row>
    <row r="4" ht="6" customHeight="1">
      <c r="N4" s="13"/>
    </row>
    <row r="5" spans="1:30" ht="15.75" thickBot="1">
      <c r="A5" t="str">
        <f>N5&amp;")"</f>
        <v>1)</v>
      </c>
      <c r="B5" s="4">
        <f>VLOOKUP($N5,Tabelle2!$A$3:$U$26,3,FALSE)</f>
        <v>9</v>
      </c>
      <c r="C5" s="38" t="str">
        <f>VLOOKUP($N5,Tabelle2!$A$3:$U$26,7,FALSE)</f>
        <v>+</v>
      </c>
      <c r="D5" s="4">
        <f>VLOOKUP($N5,Tabelle2!$A$3:$U$26,5,FALSE)</f>
        <v>6</v>
      </c>
      <c r="E5" s="38" t="s">
        <v>2</v>
      </c>
      <c r="F5" s="14">
        <f>B5</f>
        <v>9</v>
      </c>
      <c r="G5" s="38" t="s">
        <v>0</v>
      </c>
      <c r="H5" s="14">
        <f>D5</f>
        <v>6</v>
      </c>
      <c r="I5" s="38" t="s">
        <v>2</v>
      </c>
      <c r="J5" s="15" t="str">
        <f>F5&amp;" + "&amp;D5</f>
        <v>9 + 6</v>
      </c>
      <c r="K5" s="38" t="s">
        <v>2</v>
      </c>
      <c r="L5" s="15">
        <f>F5+H5</f>
        <v>15</v>
      </c>
      <c r="M5" s="10"/>
      <c r="N5" s="13">
        <v>1</v>
      </c>
      <c r="O5" t="str">
        <f>A5</f>
        <v>1)</v>
      </c>
      <c r="P5" s="4">
        <f>VLOOKUP($N5,Tabelle2!$A$3:$U$26,8,FALSE)</f>
        <v>9</v>
      </c>
      <c r="Q5" s="10" t="str">
        <f>VLOOKUP($N5,Tabelle2!$A$3:$U$26,10,FALSE)</f>
        <v>+</v>
      </c>
      <c r="R5" s="4">
        <f>VLOOKUP($N5,Tabelle2!$A$3:$U$26,11,FALSE)</f>
        <v>6</v>
      </c>
      <c r="S5" s="38" t="str">
        <f>IF(VLOOKUP($N5,Tabelle2!$A$3:$U$26,13,FALSE)&lt;&gt;0,VLOOKUP($N5,Tabelle2!$A$3:$U$26,13,FALSE),"")</f>
        <v>=</v>
      </c>
      <c r="T5" s="4">
        <f>IF(VLOOKUP($N5,Tabelle2!$A$3:$U$26,14,FALSE)&lt;&gt;0,VLOOKUP($N5,Tabelle2!$A$3:$U$26,14,FALSE),"")</f>
        <v>15</v>
      </c>
      <c r="U5" s="38">
        <f>IF(VLOOKUP($N5,Tabelle2!$A$3:$U$26,16,FALSE)&lt;&gt;0,VLOOKUP($N5,Tabelle2!$A$3:$U$26,16,FALSE),"")</f>
      </c>
      <c r="V5" s="4">
        <f>IF(VLOOKUP($N5,Tabelle2!$A$3:$U$26,17,FALSE)&lt;&gt;0,VLOOKUP($N5,Tabelle2!$A$3:$U$26,17,FALSE),"")</f>
      </c>
      <c r="AC5" s="39" t="s">
        <v>9</v>
      </c>
      <c r="AD5" s="39"/>
    </row>
    <row r="6" spans="2:30" ht="15">
      <c r="B6" s="3">
        <f>VLOOKUP($N6,Tabelle2!$A$3:$U$26,4,FALSE)</f>
        <v>7</v>
      </c>
      <c r="C6" s="38"/>
      <c r="D6" s="3">
        <f>VLOOKUP($N6,Tabelle2!$A$3:$U$26,6,FALSE)</f>
        <v>7</v>
      </c>
      <c r="E6" s="38"/>
      <c r="F6" s="10">
        <f>B6</f>
        <v>7</v>
      </c>
      <c r="G6" s="38"/>
      <c r="H6" s="10">
        <f>B6</f>
        <v>7</v>
      </c>
      <c r="I6" s="38"/>
      <c r="J6" s="16">
        <f>B6</f>
        <v>7</v>
      </c>
      <c r="K6" s="38"/>
      <c r="L6" s="16">
        <f>B6</f>
        <v>7</v>
      </c>
      <c r="M6" s="10"/>
      <c r="N6" s="13">
        <v>1</v>
      </c>
      <c r="P6" s="3">
        <f>VLOOKUP($N6,Tabelle2!$A$3:$U$26,9,FALSE)</f>
        <v>7</v>
      </c>
      <c r="Q6" s="10"/>
      <c r="R6" s="3">
        <f>VLOOKUP($N6,Tabelle2!$A$3:$U$26,12,FALSE)</f>
        <v>7</v>
      </c>
      <c r="S6" s="38"/>
      <c r="T6" s="3">
        <f>IF(VLOOKUP($N6,Tabelle2!$A$3:$U$26,15,FALSE)&lt;&gt;0,VLOOKUP($N6,Tabelle2!$A$3:$U$26,15,FALSE),"")</f>
        <v>7</v>
      </c>
      <c r="U6" s="38"/>
      <c r="V6" s="3">
        <f>IF(VLOOKUP($N6,Tabelle2!$A$3:$U$26,18,FALSE)&lt;&gt;0,VLOOKUP($N6,Tabelle2!$A$3:$U$26,18,FALSE),"")</f>
      </c>
      <c r="AC6" s="39" t="s">
        <v>4</v>
      </c>
      <c r="AD6" s="39"/>
    </row>
    <row r="7" ht="6" customHeight="1">
      <c r="N7" s="13"/>
    </row>
    <row r="8" spans="1:22" ht="15.75" thickBot="1">
      <c r="A8" t="str">
        <f>N8&amp;")"</f>
        <v>2)</v>
      </c>
      <c r="B8" s="4">
        <f>VLOOKUP($N8,Tabelle2!$A$3:$U$26,3,FALSE)</f>
        <v>6</v>
      </c>
      <c r="C8" s="38" t="str">
        <f>VLOOKUP($N8,Tabelle2!$A$3:$U$26,7,FALSE)</f>
        <v>+</v>
      </c>
      <c r="D8" s="4">
        <f>VLOOKUP($N8,Tabelle2!$A$3:$U$26,5,FALSE)</f>
        <v>7</v>
      </c>
      <c r="E8" s="38" t="s">
        <v>2</v>
      </c>
      <c r="F8" s="14">
        <f>B8</f>
        <v>6</v>
      </c>
      <c r="G8" s="38" t="s">
        <v>0</v>
      </c>
      <c r="H8" s="14">
        <f>D8</f>
        <v>7</v>
      </c>
      <c r="I8" s="38" t="s">
        <v>2</v>
      </c>
      <c r="J8" s="17"/>
      <c r="K8" s="38" t="s">
        <v>2</v>
      </c>
      <c r="L8" s="17"/>
      <c r="N8" s="13">
        <f>N5+1</f>
        <v>2</v>
      </c>
      <c r="O8" t="str">
        <f>A8</f>
        <v>2)</v>
      </c>
      <c r="P8" s="4">
        <f>VLOOKUP($N8,Tabelle2!$A$3:$U$26,8,FALSE)</f>
        <v>6</v>
      </c>
      <c r="Q8" s="10" t="str">
        <f>VLOOKUP($N8,Tabelle2!$A$3:$U$26,10,FALSE)</f>
        <v>+</v>
      </c>
      <c r="R8" s="4">
        <f>VLOOKUP($N8,Tabelle2!$A$3:$U$26,11,FALSE)</f>
        <v>7</v>
      </c>
      <c r="S8" s="38" t="str">
        <f>IF(VLOOKUP($N8,Tabelle2!$A$3:$U$26,13,FALSE)&lt;&gt;0,VLOOKUP($N8,Tabelle2!$A$3:$U$26,13,FALSE),"")</f>
        <v>=</v>
      </c>
      <c r="T8" s="4">
        <f>IF(VLOOKUP($N8,Tabelle2!$A$3:$U$26,14,FALSE)&lt;&gt;0,VLOOKUP($N8,Tabelle2!$A$3:$U$26,14,FALSE),"")</f>
        <v>13</v>
      </c>
      <c r="U8" s="38">
        <f>IF(VLOOKUP($N8,Tabelle2!$A$3:$U$26,16,FALSE)&lt;&gt;0,VLOOKUP($N8,Tabelle2!$A$3:$U$26,16,FALSE),"")</f>
      </c>
      <c r="V8" s="4">
        <f>IF(VLOOKUP($N8,Tabelle2!$A$3:$U$26,17,FALSE)&lt;&gt;0,VLOOKUP($N8,Tabelle2!$A$3:$U$26,17,FALSE),"")</f>
      </c>
    </row>
    <row r="9" spans="2:22" ht="15">
      <c r="B9" s="3">
        <f>VLOOKUP($N9,Tabelle2!$A$3:$U$26,4,FALSE)</f>
        <v>2</v>
      </c>
      <c r="C9" s="38"/>
      <c r="D9" s="3">
        <f>VLOOKUP($N9,Tabelle2!$A$3:$U$26,6,FALSE)</f>
        <v>2</v>
      </c>
      <c r="E9" s="38"/>
      <c r="F9" s="10">
        <f>B9</f>
        <v>2</v>
      </c>
      <c r="G9" s="38"/>
      <c r="H9" s="10">
        <f>B9</f>
        <v>2</v>
      </c>
      <c r="I9" s="38"/>
      <c r="J9" s="16">
        <f>B9</f>
        <v>2</v>
      </c>
      <c r="K9" s="38"/>
      <c r="L9" s="16">
        <f>B9</f>
        <v>2</v>
      </c>
      <c r="N9" s="13">
        <f>N8</f>
        <v>2</v>
      </c>
      <c r="P9" s="3">
        <f>VLOOKUP($N9,Tabelle2!$A$3:$U$26,9,FALSE)</f>
        <v>2</v>
      </c>
      <c r="Q9" s="10"/>
      <c r="R9" s="3">
        <f>VLOOKUP($N9,Tabelle2!$A$3:$U$26,12,FALSE)</f>
        <v>2</v>
      </c>
      <c r="S9" s="38"/>
      <c r="T9" s="3">
        <f>IF(VLOOKUP($N9,Tabelle2!$A$3:$U$26,15,FALSE)&lt;&gt;0,VLOOKUP($N9,Tabelle2!$A$3:$U$26,15,FALSE),"")</f>
        <v>2</v>
      </c>
      <c r="U9" s="38"/>
      <c r="V9" s="3">
        <f>IF(VLOOKUP($N9,Tabelle2!$A$3:$U$26,18,FALSE)&lt;&gt;0,VLOOKUP($N9,Tabelle2!$A$3:$U$26,18,FALSE),"")</f>
      </c>
    </row>
    <row r="10" ht="6" customHeight="1">
      <c r="N10" s="13"/>
    </row>
    <row r="11" spans="1:22" ht="15.75" thickBot="1">
      <c r="A11" t="str">
        <f>N11&amp;")"</f>
        <v>3)</v>
      </c>
      <c r="B11" s="4">
        <f>VLOOKUP($N11,Tabelle2!$A$3:$U$26,3,FALSE)</f>
        <v>8</v>
      </c>
      <c r="C11" s="38" t="str">
        <f>VLOOKUP($N11,Tabelle2!$A$3:$U$26,7,FALSE)</f>
        <v>+</v>
      </c>
      <c r="D11" s="4">
        <f>VLOOKUP($N11,Tabelle2!$A$3:$U$26,5,FALSE)</f>
        <v>4</v>
      </c>
      <c r="E11" s="38" t="s">
        <v>2</v>
      </c>
      <c r="F11" s="19"/>
      <c r="G11" s="38" t="s">
        <v>0</v>
      </c>
      <c r="H11" s="19"/>
      <c r="I11" s="38" t="s">
        <v>2</v>
      </c>
      <c r="J11" s="17"/>
      <c r="K11" s="38" t="s">
        <v>2</v>
      </c>
      <c r="L11" s="17"/>
      <c r="N11" s="13">
        <f>N8+1</f>
        <v>3</v>
      </c>
      <c r="O11" t="str">
        <f>A11</f>
        <v>3)</v>
      </c>
      <c r="P11" s="4">
        <f>VLOOKUP($N11,Tabelle2!$A$3:$U$26,8,FALSE)</f>
        <v>8</v>
      </c>
      <c r="Q11" s="10" t="str">
        <f>VLOOKUP($N11,Tabelle2!$A$3:$U$26,10,FALSE)</f>
        <v>+</v>
      </c>
      <c r="R11" s="4">
        <f>VLOOKUP($N11,Tabelle2!$A$3:$U$26,11,FALSE)</f>
        <v>4</v>
      </c>
      <c r="S11" s="38" t="str">
        <f>IF(VLOOKUP($N11,Tabelle2!$A$3:$U$26,13,FALSE)&lt;&gt;0,VLOOKUP($N11,Tabelle2!$A$3:$U$26,13,FALSE),"")</f>
        <v>=</v>
      </c>
      <c r="T11" s="4">
        <f>IF(VLOOKUP($N11,Tabelle2!$A$3:$U$26,14,FALSE)&lt;&gt;0,VLOOKUP($N11,Tabelle2!$A$3:$U$26,14,FALSE),"")</f>
        <v>12</v>
      </c>
      <c r="U11" s="38">
        <f>IF(VLOOKUP($N11,Tabelle2!$A$3:$U$26,16,FALSE)&lt;&gt;0,VLOOKUP($N11,Tabelle2!$A$3:$U$26,16,FALSE),"")</f>
      </c>
      <c r="V11" s="4">
        <f>IF(VLOOKUP($N11,Tabelle2!$A$3:$U$26,17,FALSE)&lt;&gt;0,VLOOKUP($N11,Tabelle2!$A$3:$U$26,17,FALSE),"")</f>
      </c>
    </row>
    <row r="12" spans="2:22" ht="15">
      <c r="B12" s="3">
        <f>VLOOKUP($N12,Tabelle2!$A$3:$U$26,4,FALSE)</f>
        <v>7</v>
      </c>
      <c r="C12" s="38"/>
      <c r="D12" s="3">
        <f>VLOOKUP($N12,Tabelle2!$A$3:$U$26,6,FALSE)</f>
        <v>7</v>
      </c>
      <c r="E12" s="38"/>
      <c r="F12" s="10">
        <f>B12</f>
        <v>7</v>
      </c>
      <c r="G12" s="38"/>
      <c r="H12" s="10">
        <f>B12</f>
        <v>7</v>
      </c>
      <c r="I12" s="38"/>
      <c r="J12" s="18"/>
      <c r="K12" s="38"/>
      <c r="L12" s="18"/>
      <c r="N12" s="13">
        <f>N11</f>
        <v>3</v>
      </c>
      <c r="P12" s="3">
        <f>VLOOKUP($N12,Tabelle2!$A$3:$U$26,9,FALSE)</f>
        <v>7</v>
      </c>
      <c r="Q12" s="10"/>
      <c r="R12" s="3">
        <f>VLOOKUP($N12,Tabelle2!$A$3:$U$26,12,FALSE)</f>
        <v>7</v>
      </c>
      <c r="S12" s="38"/>
      <c r="T12" s="3">
        <f>IF(VLOOKUP($N12,Tabelle2!$A$3:$U$26,15,FALSE)&lt;&gt;0,VLOOKUP($N12,Tabelle2!$A$3:$U$26,15,FALSE),"")</f>
        <v>7</v>
      </c>
      <c r="U12" s="38"/>
      <c r="V12" s="3">
        <f>IF(VLOOKUP($N12,Tabelle2!$A$3:$U$26,18,FALSE)&lt;&gt;0,VLOOKUP($N12,Tabelle2!$A$3:$U$26,18,FALSE),"")</f>
      </c>
    </row>
    <row r="13" ht="6" customHeight="1">
      <c r="N13" s="13"/>
    </row>
    <row r="14" spans="1:22" ht="15.75" thickBot="1">
      <c r="A14" t="str">
        <f>N14&amp;")"</f>
        <v>4)</v>
      </c>
      <c r="B14" s="4">
        <f>VLOOKUP($N14,Tabelle2!$A$3:$U$26,3,FALSE)</f>
        <v>4</v>
      </c>
      <c r="C14" s="38" t="str">
        <f>VLOOKUP($N14,Tabelle2!$A$3:$U$26,7,FALSE)</f>
        <v>+</v>
      </c>
      <c r="D14" s="4">
        <f>VLOOKUP($N14,Tabelle2!$A$3:$U$26,5,FALSE)</f>
        <v>5</v>
      </c>
      <c r="E14" s="38" t="s">
        <v>2</v>
      </c>
      <c r="N14" s="13">
        <f>N11+1</f>
        <v>4</v>
      </c>
      <c r="O14" t="str">
        <f>A14</f>
        <v>4)</v>
      </c>
      <c r="P14" s="4">
        <f>VLOOKUP($N14,Tabelle2!$A$3:$U$26,8,FALSE)</f>
        <v>4</v>
      </c>
      <c r="Q14" s="10" t="str">
        <f>VLOOKUP($N14,Tabelle2!$A$3:$U$26,10,FALSE)</f>
        <v>+</v>
      </c>
      <c r="R14" s="4">
        <f>VLOOKUP($N14,Tabelle2!$A$3:$U$26,11,FALSE)</f>
        <v>5</v>
      </c>
      <c r="S14" s="38" t="str">
        <f>IF(VLOOKUP($N14,Tabelle2!$A$3:$U$26,13,FALSE)&lt;&gt;0,VLOOKUP($N14,Tabelle2!$A$3:$U$26,13,FALSE),"")</f>
        <v>=</v>
      </c>
      <c r="T14" s="4">
        <f>IF(VLOOKUP($N14,Tabelle2!$A$3:$U$26,14,FALSE)&lt;&gt;0,VLOOKUP($N14,Tabelle2!$A$3:$U$26,14,FALSE),"")</f>
        <v>9</v>
      </c>
      <c r="U14" s="38">
        <f>IF(VLOOKUP($N14,Tabelle2!$A$3:$U$26,16,FALSE)&lt;&gt;0,VLOOKUP($N14,Tabelle2!$A$3:$U$26,16,FALSE),"")</f>
      </c>
      <c r="V14" s="4">
        <f>IF(VLOOKUP($N14,Tabelle2!$A$3:$U$26,17,FALSE)&lt;&gt;0,VLOOKUP($N14,Tabelle2!$A$3:$U$26,17,FALSE),"")</f>
      </c>
    </row>
    <row r="15" spans="2:22" ht="15">
      <c r="B15" s="3">
        <f>VLOOKUP($N15,Tabelle2!$A$3:$U$26,4,FALSE)</f>
        <v>2</v>
      </c>
      <c r="C15" s="38"/>
      <c r="D15" s="3">
        <f>VLOOKUP($N15,Tabelle2!$A$3:$U$26,6,FALSE)</f>
        <v>2</v>
      </c>
      <c r="E15" s="38"/>
      <c r="N15" s="13">
        <f>N14</f>
        <v>4</v>
      </c>
      <c r="P15" s="3">
        <f>VLOOKUP($N15,Tabelle2!$A$3:$U$26,9,FALSE)</f>
        <v>2</v>
      </c>
      <c r="Q15" s="10"/>
      <c r="R15" s="3">
        <f>VLOOKUP($N15,Tabelle2!$A$3:$U$26,12,FALSE)</f>
        <v>2</v>
      </c>
      <c r="S15" s="38"/>
      <c r="T15" s="3">
        <f>IF(VLOOKUP($N15,Tabelle2!$A$3:$U$26,15,FALSE)&lt;&gt;0,VLOOKUP($N15,Tabelle2!$A$3:$U$26,15,FALSE),"")</f>
        <v>2</v>
      </c>
      <c r="U15" s="38"/>
      <c r="V15" s="3">
        <f>IF(VLOOKUP($N15,Tabelle2!$A$3:$U$26,18,FALSE)&lt;&gt;0,VLOOKUP($N15,Tabelle2!$A$3:$U$26,18,FALSE),"")</f>
      </c>
    </row>
    <row r="16" spans="2:22" ht="6.75" customHeight="1">
      <c r="B16" s="3"/>
      <c r="C16" s="10"/>
      <c r="D16" s="3"/>
      <c r="E16" s="10"/>
      <c r="N16" s="13"/>
      <c r="P16" s="3"/>
      <c r="Q16" s="10"/>
      <c r="R16" s="3"/>
      <c r="S16" s="10"/>
      <c r="T16" s="3"/>
      <c r="U16" s="10"/>
      <c r="V16" s="3"/>
    </row>
    <row r="17" spans="1:22" ht="15.75" thickBot="1">
      <c r="A17" t="str">
        <f>N17&amp;")"</f>
        <v>5)</v>
      </c>
      <c r="B17" s="4">
        <f>VLOOKUP($N17,Tabelle2!$A$3:$U$26,3,FALSE)</f>
        <v>8</v>
      </c>
      <c r="C17" s="38" t="str">
        <f>VLOOKUP($N17,Tabelle2!$A$3:$U$26,7,FALSE)</f>
        <v>+</v>
      </c>
      <c r="D17" s="4">
        <f>VLOOKUP($N17,Tabelle2!$A$3:$U$26,5,FALSE)</f>
        <v>4</v>
      </c>
      <c r="E17" s="38" t="s">
        <v>2</v>
      </c>
      <c r="N17" s="13">
        <f>N14+1</f>
        <v>5</v>
      </c>
      <c r="O17" t="str">
        <f>A17</f>
        <v>5)</v>
      </c>
      <c r="P17" s="4">
        <f>VLOOKUP($N17,Tabelle2!$A$3:$U$26,8,FALSE)</f>
        <v>8</v>
      </c>
      <c r="Q17" s="11" t="str">
        <f>VLOOKUP($N17,Tabelle2!$A$3:$U$26,10,FALSE)</f>
        <v>+</v>
      </c>
      <c r="R17" s="4">
        <f>VLOOKUP($N17,Tabelle2!$A$3:$U$26,11,FALSE)</f>
        <v>4</v>
      </c>
      <c r="S17" s="38" t="str">
        <f>IF(VLOOKUP($N17,Tabelle2!$A$3:$U$26,13,FALSE)&lt;&gt;0,VLOOKUP($N17,Tabelle2!$A$3:$U$26,13,FALSE),"")</f>
        <v>=</v>
      </c>
      <c r="T17" s="4">
        <f>IF(VLOOKUP($N17,Tabelle2!$A$3:$U$26,14,FALSE)&lt;&gt;0,VLOOKUP($N17,Tabelle2!$A$3:$U$26,14,FALSE),"")</f>
        <v>12</v>
      </c>
      <c r="U17" s="38" t="str">
        <f>IF(VLOOKUP($N17,Tabelle2!$A$3:$U$26,16,FALSE)&lt;&gt;0,VLOOKUP($N17,Tabelle2!$A$3:$U$26,16,FALSE),"")</f>
        <v>=</v>
      </c>
      <c r="V17" s="4">
        <f>IF(VLOOKUP($N17,Tabelle2!$A$3:$U$26,17,FALSE)&lt;&gt;0,VLOOKUP($N17,Tabelle2!$A$3:$U$26,17,FALSE),"")</f>
        <v>4</v>
      </c>
    </row>
    <row r="18" spans="2:22" ht="15">
      <c r="B18" s="3">
        <f>VLOOKUP($N18,Tabelle2!$A$3:$U$26,4,FALSE)</f>
        <v>9</v>
      </c>
      <c r="C18" s="38"/>
      <c r="D18" s="3">
        <f>VLOOKUP($N18,Tabelle2!$A$3:$U$26,6,FALSE)</f>
        <v>9</v>
      </c>
      <c r="E18" s="38"/>
      <c r="N18" s="13">
        <f>N17</f>
        <v>5</v>
      </c>
      <c r="P18" s="3">
        <f>VLOOKUP($N18,Tabelle2!$A$3:$U$26,9,FALSE)</f>
        <v>9</v>
      </c>
      <c r="Q18" s="11"/>
      <c r="R18" s="3">
        <f>VLOOKUP($N18,Tabelle2!$A$3:$U$26,12,FALSE)</f>
        <v>9</v>
      </c>
      <c r="S18" s="38"/>
      <c r="T18" s="3">
        <f>IF(VLOOKUP($N18,Tabelle2!$A$3:$U$26,15,FALSE)&lt;&gt;0,VLOOKUP($N18,Tabelle2!$A$3:$U$26,15,FALSE),"")</f>
        <v>9</v>
      </c>
      <c r="U18" s="38"/>
      <c r="V18" s="3">
        <f>IF(VLOOKUP($N18,Tabelle2!$A$3:$U$26,18,FALSE)&lt;&gt;0,VLOOKUP($N18,Tabelle2!$A$3:$U$26,18,FALSE),"")</f>
        <v>3</v>
      </c>
    </row>
    <row r="19" spans="2:22" ht="6.75" customHeight="1">
      <c r="B19" s="3"/>
      <c r="C19" s="10"/>
      <c r="D19" s="3"/>
      <c r="E19" s="10"/>
      <c r="N19" s="13"/>
      <c r="P19" s="3"/>
      <c r="Q19" s="10"/>
      <c r="R19" s="3"/>
      <c r="S19" s="10"/>
      <c r="T19" s="3"/>
      <c r="U19" s="10"/>
      <c r="V19" s="3"/>
    </row>
    <row r="20" spans="1:22" ht="15.75" thickBot="1">
      <c r="A20" t="str">
        <f>N20&amp;")"</f>
        <v>6)</v>
      </c>
      <c r="B20" s="4">
        <f>VLOOKUP($N20,Tabelle2!$A$3:$U$26,3,FALSE)</f>
        <v>5</v>
      </c>
      <c r="C20" s="38" t="str">
        <f>VLOOKUP($N20,Tabelle2!$A$3:$U$26,7,FALSE)</f>
        <v>+</v>
      </c>
      <c r="D20" s="4">
        <f>VLOOKUP($N20,Tabelle2!$A$3:$U$26,5,FALSE)</f>
        <v>6</v>
      </c>
      <c r="E20" s="38" t="s">
        <v>2</v>
      </c>
      <c r="N20" s="13">
        <f>N17+1</f>
        <v>6</v>
      </c>
      <c r="O20" t="str">
        <f>A20</f>
        <v>6)</v>
      </c>
      <c r="P20" s="4">
        <f>VLOOKUP($N20,Tabelle2!$A$3:$U$26,8,FALSE)</f>
        <v>5</v>
      </c>
      <c r="Q20" s="11" t="str">
        <f>VLOOKUP($N20,Tabelle2!$A$3:$U$26,10,FALSE)</f>
        <v>+</v>
      </c>
      <c r="R20" s="4">
        <f>VLOOKUP($N20,Tabelle2!$A$3:$U$26,11,FALSE)</f>
        <v>6</v>
      </c>
      <c r="S20" s="38" t="str">
        <f>IF(VLOOKUP($N20,Tabelle2!$A$3:$U$26,13,FALSE)&lt;&gt;0,VLOOKUP($N20,Tabelle2!$A$3:$U$26,13,FALSE),"")</f>
        <v>=</v>
      </c>
      <c r="T20" s="4">
        <f>IF(VLOOKUP($N20,Tabelle2!$A$3:$U$26,14,FALSE)&lt;&gt;0,VLOOKUP($N20,Tabelle2!$A$3:$U$26,14,FALSE),"")</f>
        <v>11</v>
      </c>
      <c r="U20" s="38">
        <f>IF(VLOOKUP($N20,Tabelle2!$A$3:$U$26,16,FALSE)&lt;&gt;0,VLOOKUP($N20,Tabelle2!$A$3:$U$26,16,FALSE),"")</f>
      </c>
      <c r="V20" s="4">
        <f>IF(VLOOKUP($N20,Tabelle2!$A$3:$U$26,17,FALSE)&lt;&gt;0,VLOOKUP($N20,Tabelle2!$A$3:$U$26,17,FALSE),"")</f>
      </c>
    </row>
    <row r="21" spans="2:22" ht="15">
      <c r="B21" s="3">
        <f>VLOOKUP($N21,Tabelle2!$A$3:$U$26,4,FALSE)</f>
        <v>9</v>
      </c>
      <c r="C21" s="38"/>
      <c r="D21" s="3">
        <f>VLOOKUP($N21,Tabelle2!$A$3:$U$26,6,FALSE)</f>
        <v>9</v>
      </c>
      <c r="E21" s="38"/>
      <c r="N21" s="13">
        <f>N20</f>
        <v>6</v>
      </c>
      <c r="P21" s="3">
        <f>VLOOKUP($N21,Tabelle2!$A$3:$U$26,9,FALSE)</f>
        <v>9</v>
      </c>
      <c r="Q21" s="11"/>
      <c r="R21" s="3">
        <f>VLOOKUP($N21,Tabelle2!$A$3:$U$26,12,FALSE)</f>
        <v>9</v>
      </c>
      <c r="S21" s="38"/>
      <c r="T21" s="3">
        <f>IF(VLOOKUP($N21,Tabelle2!$A$3:$U$26,15,FALSE)&lt;&gt;0,VLOOKUP($N21,Tabelle2!$A$3:$U$26,15,FALSE),"")</f>
        <v>9</v>
      </c>
      <c r="U21" s="38"/>
      <c r="V21" s="3">
        <f>IF(VLOOKUP($N21,Tabelle2!$A$3:$U$26,18,FALSE)&lt;&gt;0,VLOOKUP($N21,Tabelle2!$A$3:$U$26,18,FALSE),"")</f>
      </c>
    </row>
    <row r="22" spans="2:22" ht="6.75" customHeight="1">
      <c r="B22" s="3"/>
      <c r="C22" s="10"/>
      <c r="D22" s="3"/>
      <c r="E22" s="10"/>
      <c r="N22" s="13"/>
      <c r="P22" s="3"/>
      <c r="Q22" s="10"/>
      <c r="R22" s="3"/>
      <c r="S22" s="10"/>
      <c r="T22" s="3"/>
      <c r="U22" s="10"/>
      <c r="V22" s="3"/>
    </row>
    <row r="23" spans="1:22" ht="15.75" thickBot="1">
      <c r="A23" t="str">
        <f>N23&amp;")"</f>
        <v>7)</v>
      </c>
      <c r="B23" s="4">
        <f>VLOOKUP($N23,Tabelle2!$A$3:$U$26,3,FALSE)</f>
        <v>4</v>
      </c>
      <c r="C23" s="38" t="str">
        <f>VLOOKUP($N23,Tabelle2!$A$3:$U$26,7,FALSE)</f>
        <v>+</v>
      </c>
      <c r="D23" s="4">
        <f>VLOOKUP($N23,Tabelle2!$A$3:$U$26,5,FALSE)</f>
        <v>9</v>
      </c>
      <c r="E23" s="38" t="s">
        <v>2</v>
      </c>
      <c r="N23" s="13">
        <f>N20+1</f>
        <v>7</v>
      </c>
      <c r="O23" t="str">
        <f>A23</f>
        <v>7)</v>
      </c>
      <c r="P23" s="4">
        <f>VLOOKUP($N23,Tabelle2!$A$3:$U$26,8,FALSE)</f>
        <v>4</v>
      </c>
      <c r="Q23" s="11" t="str">
        <f>VLOOKUP($N23,Tabelle2!$A$3:$U$26,10,FALSE)</f>
        <v>+</v>
      </c>
      <c r="R23" s="4">
        <f>VLOOKUP($N23,Tabelle2!$A$3:$U$26,11,FALSE)</f>
        <v>9</v>
      </c>
      <c r="S23" s="38" t="str">
        <f>IF(VLOOKUP($N23,Tabelle2!$A$3:$U$26,13,FALSE)&lt;&gt;0,VLOOKUP($N23,Tabelle2!$A$3:$U$26,13,FALSE),"")</f>
        <v>=</v>
      </c>
      <c r="T23" s="4">
        <f>IF(VLOOKUP($N23,Tabelle2!$A$3:$U$26,14,FALSE)&lt;&gt;0,VLOOKUP($N23,Tabelle2!$A$3:$U$26,14,FALSE),"")</f>
        <v>13</v>
      </c>
      <c r="U23" s="38">
        <f>IF(VLOOKUP($N23,Tabelle2!$A$3:$U$26,16,FALSE)&lt;&gt;0,VLOOKUP($N23,Tabelle2!$A$3:$U$26,16,FALSE),"")</f>
      </c>
      <c r="V23" s="4">
        <f>IF(VLOOKUP($N23,Tabelle2!$A$3:$U$26,17,FALSE)&lt;&gt;0,VLOOKUP($N23,Tabelle2!$A$3:$U$26,17,FALSE),"")</f>
      </c>
    </row>
    <row r="24" spans="2:22" ht="15">
      <c r="B24" s="3">
        <f>VLOOKUP($N24,Tabelle2!$A$3:$U$26,4,FALSE)</f>
        <v>5</v>
      </c>
      <c r="C24" s="38"/>
      <c r="D24" s="3">
        <f>VLOOKUP($N24,Tabelle2!$A$3:$U$26,6,FALSE)</f>
        <v>5</v>
      </c>
      <c r="E24" s="38"/>
      <c r="N24" s="13">
        <f>N23</f>
        <v>7</v>
      </c>
      <c r="P24" s="3">
        <f>VLOOKUP($N24,Tabelle2!$A$3:$U$26,9,FALSE)</f>
        <v>5</v>
      </c>
      <c r="Q24" s="11"/>
      <c r="R24" s="3">
        <f>VLOOKUP($N24,Tabelle2!$A$3:$U$26,12,FALSE)</f>
        <v>5</v>
      </c>
      <c r="S24" s="38"/>
      <c r="T24" s="3">
        <f>IF(VLOOKUP($N24,Tabelle2!$A$3:$U$26,15,FALSE)&lt;&gt;0,VLOOKUP($N24,Tabelle2!$A$3:$U$26,15,FALSE),"")</f>
        <v>5</v>
      </c>
      <c r="U24" s="38"/>
      <c r="V24" s="3">
        <f>IF(VLOOKUP($N24,Tabelle2!$A$3:$U$26,18,FALSE)&lt;&gt;0,VLOOKUP($N24,Tabelle2!$A$3:$U$26,18,FALSE),"")</f>
      </c>
    </row>
    <row r="25" ht="6" customHeight="1">
      <c r="N25" s="13"/>
    </row>
    <row r="26" spans="1:22" ht="15.75" thickBot="1">
      <c r="A26" t="str">
        <f>N26&amp;")"</f>
        <v>8)</v>
      </c>
      <c r="B26" s="4">
        <f>VLOOKUP($N26,Tabelle2!$A$32:$X$55,3,FALSE)</f>
        <v>5</v>
      </c>
      <c r="C26" s="38" t="str">
        <f>VLOOKUP($N26,Tabelle2!$A$32:$X$55,7,FALSE)</f>
        <v>-</v>
      </c>
      <c r="D26" s="4">
        <f>VLOOKUP($N26,Tabelle2!$A$32:$X$55,5,FALSE)</f>
        <v>9</v>
      </c>
      <c r="E26" s="38" t="s">
        <v>2</v>
      </c>
      <c r="F26" s="15">
        <f>B26</f>
        <v>5</v>
      </c>
      <c r="G26" s="38" t="s">
        <v>1</v>
      </c>
      <c r="H26" s="15">
        <f>D26</f>
        <v>9</v>
      </c>
      <c r="I26" s="38" t="s">
        <v>2</v>
      </c>
      <c r="J26" s="15" t="str">
        <f>F26&amp;" - "&amp;D26</f>
        <v>5 - 9</v>
      </c>
      <c r="K26" s="38" t="s">
        <v>2</v>
      </c>
      <c r="L26" s="15">
        <f>F26-H26</f>
        <v>-4</v>
      </c>
      <c r="N26" s="13">
        <f>N23+1</f>
        <v>8</v>
      </c>
      <c r="O26" t="str">
        <f>A26</f>
        <v>8)</v>
      </c>
      <c r="P26" s="4">
        <f>VLOOKUP($N26,Tabelle2!$A$32:$X$55,8,FALSE)</f>
        <v>5</v>
      </c>
      <c r="Q26" s="38" t="str">
        <f>VLOOKUP($N26,Tabelle2!$A$32:$X$55,10,FALSE)</f>
        <v>-</v>
      </c>
      <c r="R26" s="4">
        <f>VLOOKUP($N26,Tabelle2!$A$32:$X$55,11,FALSE)</f>
        <v>9</v>
      </c>
      <c r="S26" s="38" t="str">
        <f>IF(VLOOKUP($N26,Tabelle2!$A$32:$X$55,13,FALSE)&lt;&gt;0,VLOOKUP($N26,Tabelle2!$A$32:$X$55,13,FALSE),"")</f>
        <v>=</v>
      </c>
      <c r="T26" s="4">
        <f>IF(VLOOKUP($N26,Tabelle2!$A$32:$X$55,14,FALSE)&lt;&gt;0,VLOOKUP($N26,Tabelle2!$A$32:$X$55,14,FALSE),"")</f>
        <v>-4</v>
      </c>
      <c r="U26" s="38" t="str">
        <f>IF(VLOOKUP($N26,Tabelle2!$A$32:$X$55,16,FALSE)&lt;&gt;0,VLOOKUP($N26,Tabelle2!$A$32:$X$55,16,FALSE),"")</f>
        <v>=</v>
      </c>
      <c r="V26" s="4">
        <f>IF(VLOOKUP($N26,Tabelle2!$A$32:$X$55,17,FALSE)&lt;&gt;0,VLOOKUP($N26,Tabelle2!$A$32:$X$55,17,FALSE),"")</f>
        <v>-2</v>
      </c>
    </row>
    <row r="27" spans="2:22" ht="15">
      <c r="B27" s="3">
        <f>VLOOKUP($N27,Tabelle2!$A$32:$X$55,4,FALSE)</f>
        <v>2</v>
      </c>
      <c r="C27" s="38"/>
      <c r="D27" s="3">
        <f>VLOOKUP($N27,Tabelle2!$A$32:$X$55,6,FALSE)</f>
        <v>2</v>
      </c>
      <c r="E27" s="38"/>
      <c r="F27" s="11">
        <f>B27</f>
        <v>2</v>
      </c>
      <c r="G27" s="38"/>
      <c r="H27" s="11">
        <f>B27</f>
        <v>2</v>
      </c>
      <c r="I27" s="38"/>
      <c r="J27" s="16">
        <f>B27</f>
        <v>2</v>
      </c>
      <c r="K27" s="38"/>
      <c r="L27" s="16">
        <f>B27</f>
        <v>2</v>
      </c>
      <c r="N27" s="13">
        <f>N26</f>
        <v>8</v>
      </c>
      <c r="P27" s="3">
        <f>VLOOKUP($N27,Tabelle2!$A$32:$X$55,9,FALSE)</f>
        <v>2</v>
      </c>
      <c r="Q27" s="38"/>
      <c r="R27" s="3">
        <f>VLOOKUP($N27,Tabelle2!$A$32:$X$55,12,FALSE)</f>
        <v>2</v>
      </c>
      <c r="S27" s="38"/>
      <c r="T27" s="3">
        <f>IF(VLOOKUP($N27,Tabelle2!$A$32:$X$55,15,FALSE)&lt;&gt;0,VLOOKUP($N27,Tabelle2!$A$32:$X$55,15,FALSE),"")</f>
        <v>2</v>
      </c>
      <c r="U27" s="38"/>
      <c r="V27" s="3">
        <f>IF(VLOOKUP($N27,Tabelle2!$A$32:$X$55,18,FALSE)&lt;&gt;0,VLOOKUP($N27,Tabelle2!$A$32:$X$55,18,FALSE),"")</f>
        <v>1</v>
      </c>
    </row>
    <row r="28" ht="6" customHeight="1">
      <c r="N28" s="13"/>
    </row>
    <row r="29" spans="1:22" ht="15.75" thickBot="1">
      <c r="A29" t="str">
        <f>N29&amp;")"</f>
        <v>9)</v>
      </c>
      <c r="B29" s="4">
        <f>VLOOKUP($N29,Tabelle2!$A$32:$X$55,3,FALSE)</f>
        <v>7</v>
      </c>
      <c r="C29" s="38" t="str">
        <f>VLOOKUP($N29,Tabelle2!$A$32:$X$55,7,FALSE)</f>
        <v>-</v>
      </c>
      <c r="D29" s="4">
        <f>VLOOKUP($N29,Tabelle2!$A$32:$X$55,5,FALSE)</f>
        <v>6</v>
      </c>
      <c r="E29" s="38" t="s">
        <v>2</v>
      </c>
      <c r="N29" s="13">
        <f>N26+1</f>
        <v>9</v>
      </c>
      <c r="O29" t="str">
        <f>A29</f>
        <v>9)</v>
      </c>
      <c r="P29" s="4">
        <f>VLOOKUP($N29,Tabelle2!$A$32:$X$55,8,FALSE)</f>
        <v>7</v>
      </c>
      <c r="Q29" s="38" t="str">
        <f>VLOOKUP($N29,Tabelle2!$A$32:$X$55,10,FALSE)</f>
        <v>-</v>
      </c>
      <c r="R29" s="4">
        <f>VLOOKUP($N29,Tabelle2!$A$32:$X$55,11,FALSE)</f>
        <v>6</v>
      </c>
      <c r="S29" s="38" t="str">
        <f>IF(VLOOKUP($N29,Tabelle2!$A$32:$X$55,13,FALSE)&lt;&gt;0,VLOOKUP($N29,Tabelle2!$A$32:$X$55,13,FALSE),"")</f>
        <v>=</v>
      </c>
      <c r="T29" s="4">
        <f>IF(VLOOKUP($N29,Tabelle2!$A$32:$X$55,14,FALSE)&lt;&gt;0,VLOOKUP($N29,Tabelle2!$A$32:$X$55,14,FALSE),"")</f>
        <v>1</v>
      </c>
      <c r="U29" s="38">
        <f>IF(VLOOKUP($N29,Tabelle2!$A$32:$X$55,16,FALSE)&lt;&gt;0,VLOOKUP($N29,Tabelle2!$A$32:$X$55,16,FALSE),"")</f>
      </c>
      <c r="V29" s="4">
        <f>IF(VLOOKUP($N29,Tabelle2!$A$32:$X$55,17,FALSE)&lt;&gt;0,VLOOKUP($N29,Tabelle2!$A$32:$X$55,17,FALSE),"")</f>
      </c>
    </row>
    <row r="30" spans="2:22" ht="15">
      <c r="B30" s="3">
        <f>VLOOKUP($N30,Tabelle2!$A$32:$X$55,4,FALSE)</f>
        <v>3</v>
      </c>
      <c r="C30" s="38"/>
      <c r="D30" s="3">
        <f>VLOOKUP($N30,Tabelle2!$A$32:$X$55,6,FALSE)</f>
        <v>3</v>
      </c>
      <c r="E30" s="38"/>
      <c r="N30" s="13">
        <f>N29</f>
        <v>9</v>
      </c>
      <c r="P30" s="3">
        <f>VLOOKUP($N30,Tabelle2!$A$32:$X$55,9,FALSE)</f>
        <v>3</v>
      </c>
      <c r="Q30" s="38"/>
      <c r="R30" s="3">
        <f>VLOOKUP($N30,Tabelle2!$A$32:$X$55,12,FALSE)</f>
        <v>3</v>
      </c>
      <c r="S30" s="38"/>
      <c r="T30" s="3">
        <f>IF(VLOOKUP($N30,Tabelle2!$A$32:$X$55,15,FALSE)&lt;&gt;0,VLOOKUP($N30,Tabelle2!$A$32:$X$55,15,FALSE),"")</f>
        <v>3</v>
      </c>
      <c r="U30" s="38"/>
      <c r="V30" s="3">
        <f>IF(VLOOKUP($N30,Tabelle2!$A$32:$X$55,18,FALSE)&lt;&gt;0,VLOOKUP($N30,Tabelle2!$A$32:$X$55,18,FALSE),"")</f>
      </c>
    </row>
    <row r="31" ht="6" customHeight="1">
      <c r="N31" s="13"/>
    </row>
    <row r="32" spans="1:22" ht="15.75" thickBot="1">
      <c r="A32" t="str">
        <f>N32&amp;")"</f>
        <v>10)</v>
      </c>
      <c r="B32" s="4">
        <f>VLOOKUP($N32,Tabelle2!$A$32:$X$55,3,FALSE)</f>
        <v>7</v>
      </c>
      <c r="C32" s="38" t="str">
        <f>VLOOKUP($N32,Tabelle2!$A$32:$X$55,7,FALSE)</f>
        <v>-</v>
      </c>
      <c r="D32" s="4">
        <f>VLOOKUP($N32,Tabelle2!$A$32:$X$55,5,FALSE)</f>
        <v>8</v>
      </c>
      <c r="E32" s="38" t="s">
        <v>2</v>
      </c>
      <c r="N32" s="13">
        <f>N29+1</f>
        <v>10</v>
      </c>
      <c r="O32" t="str">
        <f>A32</f>
        <v>10)</v>
      </c>
      <c r="P32" s="4">
        <f>VLOOKUP($N32,Tabelle2!$A$32:$X$55,8,FALSE)</f>
        <v>7</v>
      </c>
      <c r="Q32" s="38" t="str">
        <f>VLOOKUP($N32,Tabelle2!$A$32:$X$55,10,FALSE)</f>
        <v>-</v>
      </c>
      <c r="R32" s="4">
        <f>VLOOKUP($N32,Tabelle2!$A$32:$X$55,11,FALSE)</f>
        <v>8</v>
      </c>
      <c r="S32" s="38" t="str">
        <f>IF(VLOOKUP($N32,Tabelle2!$A$32:$X$55,13,FALSE)&lt;&gt;0,VLOOKUP($N32,Tabelle2!$A$32:$X$55,13,FALSE),"")</f>
        <v>=</v>
      </c>
      <c r="T32" s="4">
        <f>IF(VLOOKUP($N32,Tabelle2!$A$32:$X$55,14,FALSE)&lt;&gt;0,VLOOKUP($N32,Tabelle2!$A$32:$X$55,14,FALSE),"")</f>
        <v>-1</v>
      </c>
      <c r="U32" s="38">
        <f>IF(VLOOKUP($N32,Tabelle2!$A$32:$X$55,16,FALSE)&lt;&gt;0,VLOOKUP($N32,Tabelle2!$A$32:$X$55,16,FALSE),"")</f>
      </c>
      <c r="V32" s="4">
        <f>IF(VLOOKUP($N32,Tabelle2!$A$32:$X$55,17,FALSE)&lt;&gt;0,VLOOKUP($N32,Tabelle2!$A$32:$X$55,17,FALSE),"")</f>
      </c>
    </row>
    <row r="33" spans="2:22" ht="15">
      <c r="B33" s="3">
        <f>VLOOKUP($N33,Tabelle2!$A$32:$X$55,4,FALSE)</f>
        <v>8</v>
      </c>
      <c r="C33" s="38"/>
      <c r="D33" s="3">
        <f>VLOOKUP($N33,Tabelle2!$A$32:$X$55,6,FALSE)</f>
        <v>8</v>
      </c>
      <c r="E33" s="38"/>
      <c r="N33" s="13">
        <f>N32</f>
        <v>10</v>
      </c>
      <c r="P33" s="3">
        <f>VLOOKUP($N33,Tabelle2!$A$32:$X$55,9,FALSE)</f>
        <v>8</v>
      </c>
      <c r="Q33" s="38"/>
      <c r="R33" s="3">
        <f>VLOOKUP($N33,Tabelle2!$A$32:$X$55,12,FALSE)</f>
        <v>8</v>
      </c>
      <c r="S33" s="38"/>
      <c r="T33" s="3">
        <f>IF(VLOOKUP($N33,Tabelle2!$A$32:$X$55,15,FALSE)&lt;&gt;0,VLOOKUP($N33,Tabelle2!$A$32:$X$55,15,FALSE),"")</f>
        <v>8</v>
      </c>
      <c r="U33" s="38"/>
      <c r="V33" s="3">
        <f>IF(VLOOKUP($N33,Tabelle2!$A$32:$X$55,18,FALSE)&lt;&gt;0,VLOOKUP($N33,Tabelle2!$A$32:$X$55,18,FALSE),"")</f>
      </c>
    </row>
    <row r="34" ht="6" customHeight="1">
      <c r="N34" s="13"/>
    </row>
    <row r="35" spans="1:22" ht="15.75" thickBot="1">
      <c r="A35" t="str">
        <f>N35&amp;")"</f>
        <v>11)</v>
      </c>
      <c r="B35" s="4">
        <f>VLOOKUP($N35,Tabelle2!$A$32:$X$55,3,FALSE)</f>
        <v>7</v>
      </c>
      <c r="C35" s="38" t="str">
        <f>VLOOKUP($N35,Tabelle2!$A$32:$X$55,7,FALSE)</f>
        <v>-</v>
      </c>
      <c r="D35" s="4">
        <f>VLOOKUP($N35,Tabelle2!$A$32:$X$55,5,FALSE)</f>
        <v>2</v>
      </c>
      <c r="E35" s="38" t="s">
        <v>2</v>
      </c>
      <c r="N35" s="13">
        <f>N32+1</f>
        <v>11</v>
      </c>
      <c r="O35" t="str">
        <f>A35</f>
        <v>11)</v>
      </c>
      <c r="P35" s="4">
        <f>VLOOKUP($N35,Tabelle2!$A$32:$X$55,8,FALSE)</f>
        <v>7</v>
      </c>
      <c r="Q35" s="38" t="str">
        <f>VLOOKUP($N35,Tabelle2!$A$32:$X$55,10,FALSE)</f>
        <v>-</v>
      </c>
      <c r="R35" s="4">
        <f>VLOOKUP($N35,Tabelle2!$A$32:$X$55,11,FALSE)</f>
        <v>2</v>
      </c>
      <c r="S35" s="38" t="str">
        <f>IF(VLOOKUP($N35,Tabelle2!$A$32:$X$55,13,FALSE)&lt;&gt;0,VLOOKUP($N35,Tabelle2!$A$32:$X$55,13,FALSE),"")</f>
        <v>=</v>
      </c>
      <c r="T35" s="4">
        <f>IF(VLOOKUP($N35,Tabelle2!$A$32:$X$55,14,FALSE)&lt;&gt;0,VLOOKUP($N35,Tabelle2!$A$32:$X$55,14,FALSE),"")</f>
        <v>5</v>
      </c>
      <c r="U35" s="38">
        <f>IF(VLOOKUP($N35,Tabelle2!$A$32:$X$55,16,FALSE)&lt;&gt;0,VLOOKUP($N35,Tabelle2!$A$32:$X$55,16,FALSE),"")</f>
      </c>
      <c r="V35" s="4">
        <f>IF(VLOOKUP($N35,Tabelle2!$A$32:$X$55,17,FALSE)&lt;&gt;0,VLOOKUP($N35,Tabelle2!$A$32:$X$55,17,FALSE),"")</f>
      </c>
    </row>
    <row r="36" spans="2:22" ht="15">
      <c r="B36" s="3">
        <f>VLOOKUP($N36,Tabelle2!$A$32:$X$55,4,FALSE)</f>
        <v>3</v>
      </c>
      <c r="C36" s="38"/>
      <c r="D36" s="3">
        <f>VLOOKUP($N36,Tabelle2!$A$32:$X$55,6,FALSE)</f>
        <v>3</v>
      </c>
      <c r="E36" s="38"/>
      <c r="N36" s="13">
        <f>N35</f>
        <v>11</v>
      </c>
      <c r="P36" s="3">
        <f>VLOOKUP($N36,Tabelle2!$A$32:$X$55,9,FALSE)</f>
        <v>3</v>
      </c>
      <c r="Q36" s="38"/>
      <c r="R36" s="3">
        <f>VLOOKUP($N36,Tabelle2!$A$32:$X$55,12,FALSE)</f>
        <v>3</v>
      </c>
      <c r="S36" s="38"/>
      <c r="T36" s="3">
        <f>IF(VLOOKUP($N36,Tabelle2!$A$32:$X$55,15,FALSE)&lt;&gt;0,VLOOKUP($N36,Tabelle2!$A$32:$X$55,15,FALSE),"")</f>
        <v>3</v>
      </c>
      <c r="U36" s="38"/>
      <c r="V36" s="3">
        <f>IF(VLOOKUP($N36,Tabelle2!$A$32:$X$55,18,FALSE)&lt;&gt;0,VLOOKUP($N36,Tabelle2!$A$32:$X$55,18,FALSE),"")</f>
      </c>
    </row>
    <row r="37" ht="6" customHeight="1">
      <c r="N37" s="13"/>
    </row>
    <row r="38" spans="1:22" ht="14.25" customHeight="1" thickBot="1">
      <c r="A38" t="str">
        <f>N38&amp;")"</f>
        <v>12)</v>
      </c>
      <c r="B38" s="4">
        <f>VLOOKUP($N38,Tabelle2!$A$32:$X$55,3,FALSE)</f>
        <v>3</v>
      </c>
      <c r="C38" s="38" t="str">
        <f>VLOOKUP($N38,Tabelle2!$A$32:$X$55,7,FALSE)</f>
        <v>-</v>
      </c>
      <c r="D38" s="4">
        <f>VLOOKUP($N38,Tabelle2!$A$32:$X$55,5,FALSE)</f>
        <v>8</v>
      </c>
      <c r="E38" s="38" t="s">
        <v>2</v>
      </c>
      <c r="N38" s="13">
        <f>N35+1</f>
        <v>12</v>
      </c>
      <c r="O38" t="str">
        <f>A38</f>
        <v>12)</v>
      </c>
      <c r="P38" s="4">
        <f>VLOOKUP($N38,Tabelle2!$A$32:$X$55,8,FALSE)</f>
        <v>3</v>
      </c>
      <c r="Q38" s="38" t="str">
        <f>VLOOKUP($N38,Tabelle2!$A$32:$X$55,10,FALSE)</f>
        <v>-</v>
      </c>
      <c r="R38" s="4">
        <f>VLOOKUP($N38,Tabelle2!$A$32:$X$55,11,FALSE)</f>
        <v>8</v>
      </c>
      <c r="S38" s="38" t="str">
        <f>IF(VLOOKUP($N38,Tabelle2!$A$32:$X$55,13,FALSE)&lt;&gt;0,VLOOKUP($N38,Tabelle2!$A$32:$X$55,13,FALSE),"")</f>
        <v>=</v>
      </c>
      <c r="T38" s="4">
        <f>IF(VLOOKUP($N38,Tabelle2!$A$32:$X$55,14,FALSE)&lt;&gt;0,VLOOKUP($N38,Tabelle2!$A$32:$X$55,14,FALSE),"")</f>
        <v>-5</v>
      </c>
      <c r="U38" s="38">
        <f>IF(VLOOKUP($N38,Tabelle2!$A$32:$X$55,16,FALSE)&lt;&gt;0,VLOOKUP($N38,Tabelle2!$A$32:$X$55,16,FALSE),"")</f>
      </c>
      <c r="V38" s="4">
        <f>IF(VLOOKUP($N38,Tabelle2!$A$32:$X$55,17,FALSE)&lt;&gt;0,VLOOKUP($N38,Tabelle2!$A$32:$X$55,17,FALSE),"")</f>
      </c>
    </row>
    <row r="39" spans="2:22" ht="15">
      <c r="B39" s="3">
        <f>VLOOKUP($N39,Tabelle2!$A$32:$X$55,4,FALSE)</f>
        <v>7</v>
      </c>
      <c r="C39" s="38"/>
      <c r="D39" s="3">
        <f>VLOOKUP($N39,Tabelle2!$A$32:$X$55,6,FALSE)</f>
        <v>7</v>
      </c>
      <c r="E39" s="38"/>
      <c r="N39" s="13">
        <f>N38</f>
        <v>12</v>
      </c>
      <c r="P39" s="3">
        <f>VLOOKUP($N39,Tabelle2!$A$32:$X$55,9,FALSE)</f>
        <v>7</v>
      </c>
      <c r="Q39" s="38"/>
      <c r="R39" s="3">
        <f>VLOOKUP($N39,Tabelle2!$A$32:$X$55,12,FALSE)</f>
        <v>7</v>
      </c>
      <c r="S39" s="38"/>
      <c r="T39" s="3">
        <f>IF(VLOOKUP($N39,Tabelle2!$A$32:$X$55,15,FALSE)&lt;&gt;0,VLOOKUP($N39,Tabelle2!$A$32:$X$55,15,FALSE),"")</f>
        <v>7</v>
      </c>
      <c r="U39" s="38"/>
      <c r="V39" s="3">
        <f>IF(VLOOKUP($N39,Tabelle2!$A$32:$X$55,18,FALSE)&lt;&gt;0,VLOOKUP($N39,Tabelle2!$A$32:$X$55,18,FALSE),"")</f>
      </c>
    </row>
    <row r="40" ht="6.75" customHeight="1"/>
    <row r="41" spans="1:22" ht="15.75" thickBot="1">
      <c r="A41" t="str">
        <f>N41&amp;")"</f>
        <v>13)</v>
      </c>
      <c r="B41" s="4">
        <f>VLOOKUP($N41,Tabelle2!$A$32:$X$55,3,FALSE)</f>
        <v>3</v>
      </c>
      <c r="C41" s="38" t="str">
        <f>VLOOKUP($N41,Tabelle2!$A$32:$X$55,7,FALSE)</f>
        <v>-</v>
      </c>
      <c r="D41" s="4">
        <f>VLOOKUP($N41,Tabelle2!$A$32:$X$55,5,FALSE)</f>
        <v>6</v>
      </c>
      <c r="E41" s="38" t="s">
        <v>2</v>
      </c>
      <c r="N41" s="13">
        <f>N38+1</f>
        <v>13</v>
      </c>
      <c r="O41" t="str">
        <f>A41</f>
        <v>13)</v>
      </c>
      <c r="P41" s="4">
        <f>VLOOKUP($N41,Tabelle2!$A$32:$X$55,8,FALSE)</f>
        <v>3</v>
      </c>
      <c r="Q41" s="38" t="str">
        <f>VLOOKUP($N41,Tabelle2!$A$32:$X$55,10,FALSE)</f>
        <v>-</v>
      </c>
      <c r="R41" s="4">
        <f>VLOOKUP($N41,Tabelle2!$A$32:$X$55,11,FALSE)</f>
        <v>6</v>
      </c>
      <c r="S41" s="38" t="str">
        <f>IF(VLOOKUP($N41,Tabelle2!$A$32:$X$55,13,FALSE)&lt;&gt;0,VLOOKUP($N41,Tabelle2!$A$32:$X$55,13,FALSE),"")</f>
        <v>=</v>
      </c>
      <c r="T41" s="4">
        <f>IF(VLOOKUP($N41,Tabelle2!$A$32:$X$55,14,FALSE)&lt;&gt;0,VLOOKUP($N41,Tabelle2!$A$32:$X$55,14,FALSE),"")</f>
        <v>-3</v>
      </c>
      <c r="U41" s="38">
        <f>IF(VLOOKUP($N41,Tabelle2!$A$32:$X$55,16,FALSE)&lt;&gt;0,VLOOKUP($N41,Tabelle2!$A$32:$X$55,16,FALSE),"")</f>
      </c>
      <c r="V41" s="4">
        <f>IF(VLOOKUP($N41,Tabelle2!$A$32:$X$55,17,FALSE)&lt;&gt;0,VLOOKUP($N41,Tabelle2!$A$32:$X$55,17,FALSE),"")</f>
      </c>
    </row>
    <row r="42" spans="2:22" ht="15">
      <c r="B42" s="3">
        <f>VLOOKUP($N42,Tabelle2!$A$32:$X$55,4,FALSE)</f>
        <v>8</v>
      </c>
      <c r="C42" s="38"/>
      <c r="D42" s="3">
        <f>VLOOKUP($N42,Tabelle2!$A$32:$X$55,6,FALSE)</f>
        <v>8</v>
      </c>
      <c r="E42" s="38"/>
      <c r="N42" s="13">
        <f>N41</f>
        <v>13</v>
      </c>
      <c r="P42" s="3">
        <f>VLOOKUP($N42,Tabelle2!$A$32:$X$55,9,FALSE)</f>
        <v>8</v>
      </c>
      <c r="Q42" s="38"/>
      <c r="R42" s="3">
        <f>VLOOKUP($N42,Tabelle2!$A$32:$X$55,12,FALSE)</f>
        <v>8</v>
      </c>
      <c r="S42" s="38"/>
      <c r="T42" s="3">
        <f>IF(VLOOKUP($N42,Tabelle2!$A$32:$X$55,15,FALSE)&lt;&gt;0,VLOOKUP($N42,Tabelle2!$A$32:$X$55,15,FALSE),"")</f>
        <v>8</v>
      </c>
      <c r="U42" s="38"/>
      <c r="V42" s="3">
        <f>IF(VLOOKUP($N42,Tabelle2!$A$32:$X$55,18,FALSE)&lt;&gt;0,VLOOKUP($N42,Tabelle2!$A$32:$X$55,18,FALSE),"")</f>
      </c>
    </row>
    <row r="43" ht="6.75" customHeight="1"/>
    <row r="44" spans="1:22" ht="15.75" thickBot="1">
      <c r="A44" t="str">
        <f>N44&amp;")"</f>
        <v>14)</v>
      </c>
      <c r="B44" s="4">
        <f>VLOOKUP($N44,Tabelle2!$A$32:$X$55,3,FALSE)</f>
        <v>3</v>
      </c>
      <c r="C44" s="38" t="str">
        <f>VLOOKUP($N44,Tabelle2!$A$32:$X$55,7,FALSE)</f>
        <v>-</v>
      </c>
      <c r="D44" s="4">
        <f>VLOOKUP($N44,Tabelle2!$A$32:$X$55,5,FALSE)</f>
        <v>4</v>
      </c>
      <c r="E44" s="38" t="s">
        <v>2</v>
      </c>
      <c r="N44" s="13">
        <f>N41+1</f>
        <v>14</v>
      </c>
      <c r="O44" t="str">
        <f>A44</f>
        <v>14)</v>
      </c>
      <c r="P44" s="4">
        <f>VLOOKUP($N44,Tabelle2!$A$32:$X$55,8,FALSE)</f>
        <v>3</v>
      </c>
      <c r="Q44" s="38" t="str">
        <f>VLOOKUP($N44,Tabelle2!$A$32:$X$55,10,FALSE)</f>
        <v>-</v>
      </c>
      <c r="R44" s="4">
        <f>VLOOKUP($N44,Tabelle2!$A$32:$X$55,11,FALSE)</f>
        <v>4</v>
      </c>
      <c r="S44" s="38" t="str">
        <f>IF(VLOOKUP($N44,Tabelle2!$A$32:$X$55,13,FALSE)&lt;&gt;0,VLOOKUP($N44,Tabelle2!$A$32:$X$55,13,FALSE),"")</f>
        <v>=</v>
      </c>
      <c r="T44" s="4">
        <f>IF(VLOOKUP($N44,Tabelle2!$A$32:$X$55,14,FALSE)&lt;&gt;0,VLOOKUP($N44,Tabelle2!$A$32:$X$55,14,FALSE),"")</f>
        <v>-1</v>
      </c>
      <c r="U44" s="38">
        <f>IF(VLOOKUP($N44,Tabelle2!$A$32:$X$55,16,FALSE)&lt;&gt;0,VLOOKUP($N44,Tabelle2!$A$32:$X$55,16,FALSE),"")</f>
      </c>
      <c r="V44" s="4">
        <f>IF(VLOOKUP($N44,Tabelle2!$A$32:$X$55,17,FALSE)&lt;&gt;0,VLOOKUP($N44,Tabelle2!$A$32:$X$55,17,FALSE),"")</f>
      </c>
    </row>
    <row r="45" spans="2:22" ht="15">
      <c r="B45" s="3">
        <f>VLOOKUP($N45,Tabelle2!$A$32:$X$55,4,FALSE)</f>
        <v>4</v>
      </c>
      <c r="C45" s="38"/>
      <c r="D45" s="3">
        <f>VLOOKUP($N45,Tabelle2!$A$32:$X$55,6,FALSE)</f>
        <v>4</v>
      </c>
      <c r="E45" s="38"/>
      <c r="N45" s="13">
        <f>N44</f>
        <v>14</v>
      </c>
      <c r="P45" s="3">
        <f>VLOOKUP($N45,Tabelle2!$A$32:$X$55,9,FALSE)</f>
        <v>4</v>
      </c>
      <c r="Q45" s="38"/>
      <c r="R45" s="3">
        <f>VLOOKUP($N45,Tabelle2!$A$32:$X$55,12,FALSE)</f>
        <v>4</v>
      </c>
      <c r="S45" s="38"/>
      <c r="T45" s="3">
        <f>IF(VLOOKUP($N45,Tabelle2!$A$32:$X$55,15,FALSE)&lt;&gt;0,VLOOKUP($N45,Tabelle2!$A$32:$X$55,15,FALSE),"")</f>
        <v>4</v>
      </c>
      <c r="U45" s="38"/>
      <c r="V45" s="3">
        <f>IF(VLOOKUP($N45,Tabelle2!$A$32:$X$55,18,FALSE)&lt;&gt;0,VLOOKUP($N45,Tabelle2!$A$32:$X$55,18,FALSE),"")</f>
      </c>
    </row>
    <row r="46" ht="6.75" customHeight="1"/>
    <row r="47" spans="1:22" ht="15.75" thickBot="1">
      <c r="A47" t="str">
        <f>N47&amp;")"</f>
        <v>15)</v>
      </c>
      <c r="B47" s="4">
        <f>VLOOKUP($N47,Tabelle2!$A$32:$X$55,3,FALSE)</f>
        <v>8</v>
      </c>
      <c r="C47" s="38" t="str">
        <f>VLOOKUP($N47,Tabelle2!$A$32:$X$55,7,FALSE)</f>
        <v>-</v>
      </c>
      <c r="D47" s="4">
        <f>VLOOKUP($N47,Tabelle2!$A$32:$X$55,5,FALSE)</f>
        <v>5</v>
      </c>
      <c r="E47" s="38" t="s">
        <v>2</v>
      </c>
      <c r="N47" s="13">
        <f>N44+1</f>
        <v>15</v>
      </c>
      <c r="O47" t="str">
        <f>A47</f>
        <v>15)</v>
      </c>
      <c r="P47" s="4">
        <f>VLOOKUP($N47,Tabelle2!$A$32:$X$55,8,FALSE)</f>
        <v>8</v>
      </c>
      <c r="Q47" s="38" t="str">
        <f>VLOOKUP($N47,Tabelle2!$A$32:$X$55,10,FALSE)</f>
        <v>-</v>
      </c>
      <c r="R47" s="4">
        <f>VLOOKUP($N47,Tabelle2!$A$32:$X$55,11,FALSE)</f>
        <v>5</v>
      </c>
      <c r="S47" s="38" t="str">
        <f>IF(VLOOKUP($N47,Tabelle2!$A$32:$X$55,13,FALSE)&lt;&gt;0,VLOOKUP($N47,Tabelle2!$A$32:$X$55,13,FALSE),"")</f>
        <v>=</v>
      </c>
      <c r="T47" s="4">
        <f>IF(VLOOKUP($N47,Tabelle2!$A$32:$X$55,14,FALSE)&lt;&gt;0,VLOOKUP($N47,Tabelle2!$A$32:$X$55,14,FALSE),"")</f>
        <v>3</v>
      </c>
      <c r="U47" s="38">
        <f>IF(VLOOKUP($N47,Tabelle2!$A$32:$X$55,16,FALSE)&lt;&gt;0,VLOOKUP($N47,Tabelle2!$A$32:$X$55,16,FALSE),"")</f>
      </c>
      <c r="V47" s="4">
        <f>IF(VLOOKUP($N47,Tabelle2!$A$32:$X$55,17,FALSE)&lt;&gt;0,VLOOKUP($N47,Tabelle2!$A$32:$X$55,17,FALSE),"")</f>
      </c>
    </row>
    <row r="48" spans="2:22" ht="15">
      <c r="B48" s="3">
        <f>VLOOKUP($N48,Tabelle2!$A$32:$X$55,4,FALSE)</f>
        <v>2</v>
      </c>
      <c r="C48" s="38"/>
      <c r="D48" s="3">
        <f>VLOOKUP($N48,Tabelle2!$A$32:$X$55,6,FALSE)</f>
        <v>2</v>
      </c>
      <c r="E48" s="38"/>
      <c r="N48" s="13">
        <f>N47</f>
        <v>15</v>
      </c>
      <c r="P48" s="3">
        <f>VLOOKUP($N48,Tabelle2!$A$32:$X$55,9,FALSE)</f>
        <v>2</v>
      </c>
      <c r="Q48" s="38"/>
      <c r="R48" s="3">
        <f>VLOOKUP($N48,Tabelle2!$A$32:$X$55,12,FALSE)</f>
        <v>2</v>
      </c>
      <c r="S48" s="38"/>
      <c r="T48" s="3">
        <f>IF(VLOOKUP($N48,Tabelle2!$A$32:$X$55,15,FALSE)&lt;&gt;0,VLOOKUP($N48,Tabelle2!$A$32:$X$55,15,FALSE),"")</f>
        <v>2</v>
      </c>
      <c r="U48" s="38"/>
      <c r="V48" s="3">
        <f>IF(VLOOKUP($N48,Tabelle2!$A$32:$X$55,18,FALSE)&lt;&gt;0,VLOOKUP($N48,Tabelle2!$A$32:$X$55,18,FALSE),"")</f>
      </c>
    </row>
    <row r="49" ht="6.75" customHeight="1"/>
    <row r="50" spans="1:22" ht="15.75" thickBot="1">
      <c r="A50" t="str">
        <f>N50&amp;")"</f>
        <v>16)</v>
      </c>
      <c r="B50" s="4">
        <f>VLOOKUP($N50,Tabelle2!$A$32:$X$55,3,FALSE)</f>
        <v>4</v>
      </c>
      <c r="C50" s="38" t="str">
        <f>VLOOKUP($N50,Tabelle2!$A$32:$X$55,7,FALSE)</f>
        <v>-</v>
      </c>
      <c r="D50" s="4">
        <f>VLOOKUP($N50,Tabelle2!$A$32:$X$55,5,FALSE)</f>
        <v>2</v>
      </c>
      <c r="E50" s="38" t="s">
        <v>2</v>
      </c>
      <c r="N50" s="13">
        <f>N47+1</f>
        <v>16</v>
      </c>
      <c r="O50" t="str">
        <f>A50</f>
        <v>16)</v>
      </c>
      <c r="P50" s="4">
        <f>VLOOKUP($N50,Tabelle2!$A$32:$X$55,8,FALSE)</f>
        <v>4</v>
      </c>
      <c r="Q50" s="38" t="str">
        <f>VLOOKUP($N50,Tabelle2!$A$32:$X$55,10,FALSE)</f>
        <v>-</v>
      </c>
      <c r="R50" s="4">
        <f>VLOOKUP($N50,Tabelle2!$A$32:$X$55,11,FALSE)</f>
        <v>2</v>
      </c>
      <c r="S50" s="38" t="str">
        <f>IF(VLOOKUP($N50,Tabelle2!$A$32:$X$55,13,FALSE)&lt;&gt;0,VLOOKUP($N50,Tabelle2!$A$32:$X$55,13,FALSE),"")</f>
        <v>=</v>
      </c>
      <c r="T50" s="4">
        <f>IF(VLOOKUP($N50,Tabelle2!$A$32:$X$55,14,FALSE)&lt;&gt;0,VLOOKUP($N50,Tabelle2!$A$32:$X$55,14,FALSE),"")</f>
        <v>2</v>
      </c>
      <c r="U50" s="38">
        <f>IF(VLOOKUP($N50,Tabelle2!$A$32:$X$55,16,FALSE)&lt;&gt;0,VLOOKUP($N50,Tabelle2!$A$32:$X$55,16,FALSE),"")</f>
      </c>
      <c r="V50" s="4">
        <f>IF(VLOOKUP($N50,Tabelle2!$A$32:$X$55,17,FALSE)&lt;&gt;0,VLOOKUP($N50,Tabelle2!$A$32:$X$55,17,FALSE),"")</f>
      </c>
    </row>
    <row r="51" spans="2:22" ht="15">
      <c r="B51" s="3">
        <f>VLOOKUP($N51,Tabelle2!$A$32:$X$55,4,FALSE)</f>
        <v>5</v>
      </c>
      <c r="C51" s="38"/>
      <c r="D51" s="3">
        <f>VLOOKUP($N51,Tabelle2!$A$32:$X$55,6,FALSE)</f>
        <v>5</v>
      </c>
      <c r="E51" s="38"/>
      <c r="N51" s="13">
        <f>N50</f>
        <v>16</v>
      </c>
      <c r="P51" s="3">
        <f>VLOOKUP($N51,Tabelle2!$A$32:$X$55,9,FALSE)</f>
        <v>5</v>
      </c>
      <c r="Q51" s="38"/>
      <c r="R51" s="3">
        <f>VLOOKUP($N51,Tabelle2!$A$32:$X$55,12,FALSE)</f>
        <v>5</v>
      </c>
      <c r="S51" s="38"/>
      <c r="T51" s="3">
        <f>IF(VLOOKUP($N51,Tabelle2!$A$32:$X$55,15,FALSE)&lt;&gt;0,VLOOKUP($N51,Tabelle2!$A$32:$X$55,15,FALSE),"")</f>
        <v>5</v>
      </c>
      <c r="U51" s="38"/>
      <c r="V51" s="3">
        <f>IF(VLOOKUP($N51,Tabelle2!$A$32:$X$55,18,FALSE)&lt;&gt;0,VLOOKUP($N51,Tabelle2!$A$32:$X$55,18,FALSE),"")</f>
      </c>
    </row>
    <row r="52" ht="6.75" customHeight="1"/>
    <row r="53" spans="1:22" ht="15.75" thickBot="1">
      <c r="A53" t="str">
        <f>N53&amp;")"</f>
        <v>17)</v>
      </c>
      <c r="B53" s="4">
        <f>VLOOKUP($N53,Tabelle2!$A$3:$U$26,3,FALSE)</f>
        <v>9</v>
      </c>
      <c r="C53" s="38" t="str">
        <f>VLOOKUP($N53,Tabelle2!$A$3:$U$26,7,FALSE)</f>
        <v>+</v>
      </c>
      <c r="D53" s="4">
        <f>VLOOKUP($N53,Tabelle2!$A$3:$U$26,5,FALSE)</f>
        <v>2</v>
      </c>
      <c r="E53" s="38" t="s">
        <v>2</v>
      </c>
      <c r="N53" s="13">
        <f>N50+1</f>
        <v>17</v>
      </c>
      <c r="O53" t="str">
        <f>A53</f>
        <v>17)</v>
      </c>
      <c r="P53" s="4">
        <f>VLOOKUP($N53,Tabelle2!$A$3:$U$26,8,FALSE)</f>
        <v>9</v>
      </c>
      <c r="Q53" s="11" t="str">
        <f>VLOOKUP($N53,Tabelle2!$A$3:$U$26,10,FALSE)</f>
        <v>+</v>
      </c>
      <c r="R53" s="4">
        <f>VLOOKUP($N53,Tabelle2!$A$3:$U$26,11,FALSE)</f>
        <v>2</v>
      </c>
      <c r="S53" s="38" t="str">
        <f>IF(VLOOKUP($N53,Tabelle2!$A$3:$U$26,13,FALSE)&lt;&gt;0,VLOOKUP($N53,Tabelle2!$A$3:$U$26,13,FALSE),"")</f>
        <v>=</v>
      </c>
      <c r="T53" s="4">
        <f>IF(VLOOKUP($N53,Tabelle2!$A$3:$U$26,14,FALSE)&lt;&gt;0,VLOOKUP($N53,Tabelle2!$A$3:$U$26,14,FALSE),"")</f>
        <v>11</v>
      </c>
      <c r="U53" s="38">
        <f>IF(VLOOKUP($N53,Tabelle2!$A$3:$U$26,16,FALSE)&lt;&gt;0,VLOOKUP($N53,Tabelle2!$A$3:$U$26,16,FALSE),"")</f>
      </c>
      <c r="V53" s="4">
        <f>IF(VLOOKUP($N53,Tabelle2!$A$3:$U$26,17,FALSE)&lt;&gt;0,VLOOKUP($N53,Tabelle2!$A$3:$U$26,17,FALSE),"")</f>
      </c>
    </row>
    <row r="54" spans="2:22" ht="15">
      <c r="B54" s="3">
        <f>VLOOKUP($N54,Tabelle2!$A$3:$U$26,4,FALSE)</f>
        <v>7</v>
      </c>
      <c r="C54" s="38"/>
      <c r="D54" s="3">
        <f>VLOOKUP($N54,Tabelle2!$A$3:$U$26,6,FALSE)</f>
        <v>7</v>
      </c>
      <c r="E54" s="38"/>
      <c r="N54" s="13">
        <f>N53</f>
        <v>17</v>
      </c>
      <c r="P54" s="3">
        <f>VLOOKUP($N54,Tabelle2!$A$3:$U$26,9,FALSE)</f>
        <v>7</v>
      </c>
      <c r="Q54" s="11"/>
      <c r="R54" s="3">
        <f>VLOOKUP($N54,Tabelle2!$A$3:$U$26,12,FALSE)</f>
        <v>7</v>
      </c>
      <c r="S54" s="38"/>
      <c r="T54" s="3">
        <f>IF(VLOOKUP($N54,Tabelle2!$A$3:$U$26,15,FALSE)&lt;&gt;0,VLOOKUP($N54,Tabelle2!$A$3:$U$26,15,FALSE),"")</f>
        <v>7</v>
      </c>
      <c r="U54" s="38"/>
      <c r="V54" s="3">
        <f>IF(VLOOKUP($N54,Tabelle2!$A$3:$U$26,18,FALSE)&lt;&gt;0,VLOOKUP($N54,Tabelle2!$A$3:$U$26,18,FALSE),"")</f>
      </c>
    </row>
    <row r="55" ht="6.75" customHeight="1"/>
    <row r="56" spans="1:22" ht="15.75" thickBot="1">
      <c r="A56" t="str">
        <f>N56&amp;")"</f>
        <v>18)</v>
      </c>
      <c r="B56" s="4">
        <f>VLOOKUP($N56,Tabelle2!$A$3:$U$26,3,FALSE)</f>
        <v>3</v>
      </c>
      <c r="C56" s="38" t="str">
        <f>VLOOKUP($N56,Tabelle2!$A$3:$U$26,7,FALSE)</f>
        <v>+</v>
      </c>
      <c r="D56" s="4">
        <f>VLOOKUP($N56,Tabelle2!$A$3:$U$26,5,FALSE)</f>
        <v>5</v>
      </c>
      <c r="E56" s="38" t="s">
        <v>2</v>
      </c>
      <c r="N56" s="13">
        <f>N53+1</f>
        <v>18</v>
      </c>
      <c r="O56" t="str">
        <f>A56</f>
        <v>18)</v>
      </c>
      <c r="P56" s="4">
        <f>VLOOKUP($N56,Tabelle2!$A$3:$U$26,8,FALSE)</f>
        <v>3</v>
      </c>
      <c r="Q56" s="11" t="str">
        <f>VLOOKUP($N56,Tabelle2!$A$3:$U$26,10,FALSE)</f>
        <v>+</v>
      </c>
      <c r="R56" s="4">
        <f>VLOOKUP($N56,Tabelle2!$A$3:$U$26,11,FALSE)</f>
        <v>5</v>
      </c>
      <c r="S56" s="38" t="str">
        <f>IF(VLOOKUP($N56,Tabelle2!$A$3:$U$26,13,FALSE)&lt;&gt;0,VLOOKUP($N56,Tabelle2!$A$3:$U$26,13,FALSE),"")</f>
        <v>=</v>
      </c>
      <c r="T56" s="4">
        <f>IF(VLOOKUP($N56,Tabelle2!$A$3:$U$26,14,FALSE)&lt;&gt;0,VLOOKUP($N56,Tabelle2!$A$3:$U$26,14,FALSE),"")</f>
        <v>8</v>
      </c>
      <c r="U56" s="38" t="str">
        <f>IF(VLOOKUP($N56,Tabelle2!$A$3:$U$26,16,FALSE)&lt;&gt;0,VLOOKUP($N56,Tabelle2!$A$3:$U$26,16,FALSE),"")</f>
        <v>=</v>
      </c>
      <c r="V56" s="4">
        <f>IF(VLOOKUP($N56,Tabelle2!$A$3:$U$26,17,FALSE)&lt;&gt;0,VLOOKUP($N56,Tabelle2!$A$3:$U$26,17,FALSE),"")</f>
        <v>4</v>
      </c>
    </row>
    <row r="57" spans="2:22" ht="15">
      <c r="B57" s="3">
        <f>VLOOKUP($N57,Tabelle2!$A$3:$U$26,4,FALSE)</f>
        <v>2</v>
      </c>
      <c r="C57" s="38"/>
      <c r="D57" s="3">
        <f>VLOOKUP($N57,Tabelle2!$A$3:$U$26,6,FALSE)</f>
        <v>2</v>
      </c>
      <c r="E57" s="38"/>
      <c r="N57" s="13">
        <f>N56</f>
        <v>18</v>
      </c>
      <c r="P57" s="3">
        <f>VLOOKUP($N57,Tabelle2!$A$3:$U$26,9,FALSE)</f>
        <v>2</v>
      </c>
      <c r="Q57" s="11"/>
      <c r="R57" s="3">
        <f>VLOOKUP($N57,Tabelle2!$A$3:$U$26,12,FALSE)</f>
        <v>2</v>
      </c>
      <c r="S57" s="38"/>
      <c r="T57" s="3">
        <f>IF(VLOOKUP($N57,Tabelle2!$A$3:$U$26,15,FALSE)&lt;&gt;0,VLOOKUP($N57,Tabelle2!$A$3:$U$26,15,FALSE),"")</f>
        <v>2</v>
      </c>
      <c r="U57" s="38"/>
      <c r="V57" s="3">
        <f>IF(VLOOKUP($N57,Tabelle2!$A$3:$U$26,18,FALSE)&lt;&gt;0,VLOOKUP($N57,Tabelle2!$A$3:$U$26,18,FALSE),"")</f>
        <v>1</v>
      </c>
    </row>
    <row r="59" ht="15">
      <c r="J59" t="s">
        <v>15</v>
      </c>
    </row>
  </sheetData>
  <sheetProtection/>
  <mergeCells count="96">
    <mergeCell ref="K11:K12"/>
    <mergeCell ref="G5:G6"/>
    <mergeCell ref="I5:I6"/>
    <mergeCell ref="K5:K6"/>
    <mergeCell ref="G8:G9"/>
    <mergeCell ref="I8:I9"/>
    <mergeCell ref="K8:K9"/>
    <mergeCell ref="E35:E36"/>
    <mergeCell ref="Q35:Q36"/>
    <mergeCell ref="S35:S36"/>
    <mergeCell ref="U35:U36"/>
    <mergeCell ref="C44:C45"/>
    <mergeCell ref="C50:C51"/>
    <mergeCell ref="E50:E51"/>
    <mergeCell ref="Q50:Q51"/>
    <mergeCell ref="S50:S51"/>
    <mergeCell ref="Q29:Q30"/>
    <mergeCell ref="S29:S30"/>
    <mergeCell ref="U29:U30"/>
    <mergeCell ref="C32:C33"/>
    <mergeCell ref="E32:E33"/>
    <mergeCell ref="Q32:Q33"/>
    <mergeCell ref="S32:S33"/>
    <mergeCell ref="U32:U33"/>
    <mergeCell ref="C14:C15"/>
    <mergeCell ref="E14:E15"/>
    <mergeCell ref="S14:S15"/>
    <mergeCell ref="U14:U15"/>
    <mergeCell ref="C17:C18"/>
    <mergeCell ref="C26:C27"/>
    <mergeCell ref="E26:E27"/>
    <mergeCell ref="Q26:Q27"/>
    <mergeCell ref="S26:S27"/>
    <mergeCell ref="U26:U27"/>
    <mergeCell ref="C8:C9"/>
    <mergeCell ref="E8:E9"/>
    <mergeCell ref="S8:S9"/>
    <mergeCell ref="U8:U9"/>
    <mergeCell ref="C11:C12"/>
    <mergeCell ref="E11:E12"/>
    <mergeCell ref="S11:S12"/>
    <mergeCell ref="U11:U12"/>
    <mergeCell ref="G11:G12"/>
    <mergeCell ref="I11:I12"/>
    <mergeCell ref="C5:C6"/>
    <mergeCell ref="E5:E6"/>
    <mergeCell ref="S5:S6"/>
    <mergeCell ref="U5:U6"/>
    <mergeCell ref="AC5:AD5"/>
    <mergeCell ref="AC6:AD6"/>
    <mergeCell ref="S23:S24"/>
    <mergeCell ref="U23:U24"/>
    <mergeCell ref="E17:E18"/>
    <mergeCell ref="S17:S18"/>
    <mergeCell ref="U17:U18"/>
    <mergeCell ref="C20:C21"/>
    <mergeCell ref="E20:E21"/>
    <mergeCell ref="S20:S21"/>
    <mergeCell ref="U20:U21"/>
    <mergeCell ref="G26:G27"/>
    <mergeCell ref="I26:I27"/>
    <mergeCell ref="K26:K27"/>
    <mergeCell ref="C38:C39"/>
    <mergeCell ref="E38:E39"/>
    <mergeCell ref="C23:C24"/>
    <mergeCell ref="E23:E24"/>
    <mergeCell ref="C29:C30"/>
    <mergeCell ref="E29:E30"/>
    <mergeCell ref="C35:C36"/>
    <mergeCell ref="Q38:Q39"/>
    <mergeCell ref="S38:S39"/>
    <mergeCell ref="U38:U39"/>
    <mergeCell ref="C41:C42"/>
    <mergeCell ref="E41:E42"/>
    <mergeCell ref="Q41:Q42"/>
    <mergeCell ref="S41:S42"/>
    <mergeCell ref="U41:U42"/>
    <mergeCell ref="E44:E45"/>
    <mergeCell ref="Q44:Q45"/>
    <mergeCell ref="S44:S45"/>
    <mergeCell ref="U44:U45"/>
    <mergeCell ref="A1:X1"/>
    <mergeCell ref="C47:C48"/>
    <mergeCell ref="E47:E48"/>
    <mergeCell ref="Q47:Q48"/>
    <mergeCell ref="S47:S48"/>
    <mergeCell ref="U47:U48"/>
    <mergeCell ref="U50:U51"/>
    <mergeCell ref="C53:C54"/>
    <mergeCell ref="E53:E54"/>
    <mergeCell ref="S53:S54"/>
    <mergeCell ref="U53:U54"/>
    <mergeCell ref="C56:C57"/>
    <mergeCell ref="E56:E57"/>
    <mergeCell ref="S56:S57"/>
    <mergeCell ref="U56:U57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6"/>
  <sheetViews>
    <sheetView workbookViewId="0" topLeftCell="A1">
      <selection activeCell="T60" sqref="T60"/>
    </sheetView>
  </sheetViews>
  <sheetFormatPr defaultColWidth="11.421875" defaultRowHeight="15"/>
  <cols>
    <col min="1" max="1" width="3.8515625" style="0" customWidth="1"/>
    <col min="2" max="2" width="4.7109375" style="0" customWidth="1"/>
    <col min="3" max="3" width="2.7109375" style="0" customWidth="1"/>
    <col min="4" max="4" width="4.7109375" style="0" customWidth="1"/>
    <col min="5" max="5" width="3.7109375" style="0" customWidth="1"/>
    <col min="6" max="6" width="6.7109375" style="0" customWidth="1"/>
    <col min="7" max="7" width="2.00390625" style="0" bestFit="1" customWidth="1"/>
    <col min="8" max="8" width="6.7109375" style="0" customWidth="1"/>
    <col min="9" max="9" width="2.00390625" style="0" bestFit="1" customWidth="1"/>
    <col min="10" max="10" width="5.7109375" style="0" customWidth="1"/>
    <col min="11" max="11" width="2.00390625" style="0" customWidth="1"/>
    <col min="12" max="12" width="5.7109375" style="0" customWidth="1"/>
    <col min="13" max="13" width="2.00390625" style="0" customWidth="1"/>
    <col min="14" max="14" width="5.7109375" style="0" customWidth="1"/>
    <col min="15" max="15" width="2.7109375" style="0" customWidth="1"/>
    <col min="16" max="16" width="3.00390625" style="21" customWidth="1"/>
    <col min="17" max="17" width="4.421875" style="21" customWidth="1"/>
    <col min="18" max="18" width="2.00390625" style="21" bestFit="1" customWidth="1"/>
    <col min="19" max="19" width="4.421875" style="21" customWidth="1"/>
    <col min="20" max="20" width="2.00390625" style="21" bestFit="1" customWidth="1"/>
    <col min="21" max="21" width="4.421875" style="21" customWidth="1"/>
    <col min="22" max="22" width="3.00390625" style="21" customWidth="1"/>
    <col min="23" max="23" width="4.421875" style="21" customWidth="1"/>
    <col min="24" max="24" width="1.57421875" style="35" customWidth="1"/>
    <col min="25" max="25" width="4.421875" style="21" customWidth="1"/>
    <col min="26" max="26" width="2.00390625" style="21" bestFit="1" customWidth="1"/>
    <col min="27" max="27" width="5.421875" style="21" customWidth="1"/>
  </cols>
  <sheetData>
    <row r="1" spans="1:26" ht="15">
      <c r="A1" s="40" t="s">
        <v>14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16" ht="15">
      <c r="A2" s="1"/>
      <c r="E2" s="2"/>
      <c r="F2" s="2"/>
      <c r="G2" s="2"/>
      <c r="H2" s="2"/>
      <c r="I2" s="2"/>
      <c r="J2" s="2"/>
      <c r="K2" s="2"/>
      <c r="L2" s="2"/>
      <c r="M2" s="2"/>
      <c r="N2" s="2"/>
      <c r="O2" s="6"/>
      <c r="P2" s="1" t="s">
        <v>3</v>
      </c>
    </row>
    <row r="3" ht="6" customHeight="1">
      <c r="O3" s="6"/>
    </row>
    <row r="4" spans="1:31" ht="15.75" thickBot="1">
      <c r="A4" t="str">
        <f>O4&amp;")"</f>
        <v>1)</v>
      </c>
      <c r="B4" s="4">
        <f>VLOOKUP($O4,Tabelle2!$A$58:$U$81,3,FALSE)</f>
        <v>3</v>
      </c>
      <c r="C4" s="38" t="str">
        <f>VLOOKUP($O4,Tabelle2!$A$58:$U$81,7,FALSE)</f>
        <v>+</v>
      </c>
      <c r="D4" s="4">
        <f>VLOOKUP($O4,Tabelle2!$A$58:$U$81,5,FALSE)</f>
        <v>9</v>
      </c>
      <c r="E4" s="38" t="s">
        <v>2</v>
      </c>
      <c r="F4" s="4" t="str">
        <f>B4&amp;" "&amp;AE4&amp;" "&amp;F5/B5</f>
        <v>3 ∙ 10</v>
      </c>
      <c r="G4" s="42" t="s">
        <v>0</v>
      </c>
      <c r="H4" s="4" t="str">
        <f>D4&amp;" "&amp;AE4&amp;" "&amp;H5/D5</f>
        <v>9 ∙ 9</v>
      </c>
      <c r="I4" s="43" t="s">
        <v>2</v>
      </c>
      <c r="J4" s="4">
        <f>U4</f>
        <v>30</v>
      </c>
      <c r="K4" s="42" t="s">
        <v>0</v>
      </c>
      <c r="L4" s="4">
        <f>W4</f>
        <v>81</v>
      </c>
      <c r="M4" s="42" t="s">
        <v>2</v>
      </c>
      <c r="N4" s="4">
        <f>Y4</f>
        <v>111</v>
      </c>
      <c r="O4" s="6">
        <v>1</v>
      </c>
      <c r="P4" s="21" t="str">
        <f>A4</f>
        <v>1)</v>
      </c>
      <c r="Q4" s="22">
        <f>VLOOKUP($O4,Tabelle2!$A$58:$U$81,3,FALSE)</f>
        <v>3</v>
      </c>
      <c r="R4" s="41" t="str">
        <f>VLOOKUP($O4,Tabelle2!$A$58:$U$81,7,FALSE)</f>
        <v>+</v>
      </c>
      <c r="S4" s="22">
        <f>VLOOKUP($O4,Tabelle2!$A$58:$U$81,5,FALSE)</f>
        <v>9</v>
      </c>
      <c r="T4" s="41" t="s">
        <v>2</v>
      </c>
      <c r="U4" s="22">
        <f>VLOOKUP($O4,Tabelle2!$A$58:$U$81,8,FALSE)</f>
        <v>30</v>
      </c>
      <c r="V4" s="41" t="str">
        <f>VLOOKUP($O4,Tabelle2!$A$58:$U$81,10,FALSE)</f>
        <v>+</v>
      </c>
      <c r="W4" s="22">
        <f>VLOOKUP($O4,Tabelle2!$A$58:$U$81,11,FALSE)</f>
        <v>81</v>
      </c>
      <c r="X4" s="45" t="str">
        <f>IF(VLOOKUP($O4,Tabelle2!$A$58:$U$81,13,FALSE)&lt;&gt;0,VLOOKUP($O4,Tabelle2!$A$58:$U$81,13,FALSE),"")</f>
        <v>=</v>
      </c>
      <c r="Y4" s="22">
        <f>IF(VLOOKUP($O4,Tabelle2!$A$58:$U$81,14,FALSE)&lt;&gt;0,VLOOKUP($O4,Tabelle2!$A$58:$U$81,14,FALSE),"")</f>
        <v>111</v>
      </c>
      <c r="Z4" s="41" t="str">
        <f>IF(VLOOKUP($O4,Tabelle2!$A$58:$U$81,16,FALSE)&lt;&gt;0,VLOOKUP($O4,Tabelle2!$A$58:$U$81,16,FALSE),"")</f>
        <v>=</v>
      </c>
      <c r="AA4" s="22">
        <f>IF(VLOOKUP($O4,Tabelle2!$A$58:$U$81,17,FALSE)&lt;&gt;0,VLOOKUP($O4,Tabelle2!$A$58:$U$81,17,FALSE),"")</f>
        <v>37</v>
      </c>
      <c r="AE4" s="20" t="s">
        <v>13</v>
      </c>
    </row>
    <row r="5" spans="2:27" ht="15">
      <c r="B5" s="3">
        <f>VLOOKUP($O5,Tabelle2!$A$58:$U$81,4,FALSE)</f>
        <v>9</v>
      </c>
      <c r="C5" s="38"/>
      <c r="D5" s="3">
        <f>VLOOKUP($O5,Tabelle2!$A$58:$U$81,6,FALSE)</f>
        <v>10</v>
      </c>
      <c r="E5" s="38"/>
      <c r="F5" s="3">
        <f>U5</f>
        <v>90</v>
      </c>
      <c r="G5" s="42"/>
      <c r="H5" s="3">
        <f>U5</f>
        <v>90</v>
      </c>
      <c r="I5" s="43"/>
      <c r="J5" s="3">
        <f>F5</f>
        <v>90</v>
      </c>
      <c r="K5" s="42"/>
      <c r="L5" s="3">
        <f>F5</f>
        <v>90</v>
      </c>
      <c r="M5" s="42"/>
      <c r="N5" s="3">
        <f>F5</f>
        <v>90</v>
      </c>
      <c r="O5" s="6">
        <f>O4</f>
        <v>1</v>
      </c>
      <c r="Q5" s="23">
        <f>VLOOKUP($O5,Tabelle2!$A$58:$U$81,4,FALSE)</f>
        <v>9</v>
      </c>
      <c r="R5" s="41"/>
      <c r="S5" s="23">
        <f>VLOOKUP($O5,Tabelle2!$A$58:$U$81,6,FALSE)</f>
        <v>10</v>
      </c>
      <c r="T5" s="41"/>
      <c r="U5" s="23">
        <f>VLOOKUP($O5,Tabelle2!$A$58:$U$81,9,FALSE)</f>
        <v>90</v>
      </c>
      <c r="V5" s="41"/>
      <c r="W5" s="23">
        <f>VLOOKUP($O5,Tabelle2!$A$58:$U$81,12,FALSE)</f>
        <v>90</v>
      </c>
      <c r="X5" s="45"/>
      <c r="Y5" s="23">
        <f>IF(VLOOKUP($O5,Tabelle2!$A$58:$U$81,15,FALSE)&lt;&gt;0,VLOOKUP($O5,Tabelle2!$A$58:$U$81,15,FALSE),"")</f>
        <v>90</v>
      </c>
      <c r="Z5" s="41"/>
      <c r="AA5" s="23">
        <f>IF(VLOOKUP($O5,Tabelle2!$A$58:$U$81,18,FALSE)&lt;&gt;0,VLOOKUP($O5,Tabelle2!$A$58:$U$81,18,FALSE),"")</f>
        <v>30</v>
      </c>
    </row>
    <row r="6" ht="6" customHeight="1">
      <c r="O6" s="6"/>
    </row>
    <row r="7" spans="1:27" ht="15.75" thickBot="1">
      <c r="A7" t="str">
        <f>O7&amp;")"</f>
        <v>2)</v>
      </c>
      <c r="B7" s="4">
        <f>VLOOKUP($O7,Tabelle2!$A$58:$U$81,3,FALSE)</f>
        <v>7</v>
      </c>
      <c r="C7" s="38" t="str">
        <f>VLOOKUP($O7,Tabelle2!$A$58:$U$81,7,FALSE)</f>
        <v>+</v>
      </c>
      <c r="D7" s="4">
        <f>VLOOKUP($O7,Tabelle2!$A$58:$U$81,5,FALSE)</f>
        <v>7</v>
      </c>
      <c r="E7" s="38" t="s">
        <v>2</v>
      </c>
      <c r="F7" s="4" t="str">
        <f>B7&amp;" "&amp;AE4&amp;" "&amp;F8/B8</f>
        <v>7 ∙ 1</v>
      </c>
      <c r="G7" s="42" t="s">
        <v>0</v>
      </c>
      <c r="H7" s="4" t="str">
        <f>D7&amp;" "&amp;AE4&amp;" "&amp;H8/D8</f>
        <v>7 ∙ 2</v>
      </c>
      <c r="I7" s="43" t="s">
        <v>2</v>
      </c>
      <c r="J7" s="4">
        <f>U7</f>
        <v>7</v>
      </c>
      <c r="K7" s="42" t="s">
        <v>0</v>
      </c>
      <c r="L7" s="4">
        <f>W7</f>
        <v>14</v>
      </c>
      <c r="M7" s="42" t="s">
        <v>2</v>
      </c>
      <c r="N7" s="24"/>
      <c r="O7" s="6">
        <f>O4+1</f>
        <v>2</v>
      </c>
      <c r="P7" s="21" t="str">
        <f>A7</f>
        <v>2)</v>
      </c>
      <c r="Q7" s="22">
        <f>VLOOKUP($O7,Tabelle2!$A$58:$U$81,3,FALSE)</f>
        <v>7</v>
      </c>
      <c r="R7" s="41" t="str">
        <f>VLOOKUP($O7,Tabelle2!$A$58:$U$81,7,FALSE)</f>
        <v>+</v>
      </c>
      <c r="S7" s="22">
        <f>VLOOKUP($O7,Tabelle2!$A$58:$U$81,5,FALSE)</f>
        <v>7</v>
      </c>
      <c r="T7" s="41" t="s">
        <v>2</v>
      </c>
      <c r="U7" s="22">
        <f>VLOOKUP($O7,Tabelle2!$A$58:$U$81,8,FALSE)</f>
        <v>7</v>
      </c>
      <c r="V7" s="41" t="str">
        <f>VLOOKUP($O7,Tabelle2!$A$58:$U$81,10,FALSE)</f>
        <v>+</v>
      </c>
      <c r="W7" s="22">
        <f>VLOOKUP($O7,Tabelle2!$A$58:$U$81,11,FALSE)</f>
        <v>14</v>
      </c>
      <c r="X7" s="45" t="str">
        <f>IF(VLOOKUP($O7,Tabelle2!$A$58:$U$81,13,FALSE)&lt;&gt;0,VLOOKUP($O7,Tabelle2!$A$58:$U$81,13,FALSE),"")</f>
        <v>=</v>
      </c>
      <c r="Y7" s="22">
        <f>IF(VLOOKUP($O7,Tabelle2!$A$58:$U$81,14,FALSE)&lt;&gt;0,VLOOKUP($O7,Tabelle2!$A$58:$U$81,14,FALSE),"")</f>
        <v>21</v>
      </c>
      <c r="Z7" s="41">
        <f>IF(VLOOKUP($O7,Tabelle2!$A$58:$U$81,16,FALSE)&lt;&gt;0,VLOOKUP($O7,Tabelle2!$A$58:$U$81,16,FALSE),"")</f>
      </c>
      <c r="AA7" s="22">
        <f>IF(VLOOKUP($O7,Tabelle2!$A$58:$U$81,17,FALSE)&lt;&gt;0,VLOOKUP($O7,Tabelle2!$A$58:$U$81,17,FALSE),"")</f>
      </c>
    </row>
    <row r="8" spans="2:27" ht="15">
      <c r="B8" s="3">
        <f>VLOOKUP($O8,Tabelle2!$A$58:$U$81,4,FALSE)</f>
        <v>4</v>
      </c>
      <c r="C8" s="38"/>
      <c r="D8" s="3">
        <f>VLOOKUP($O8,Tabelle2!$A$58:$U$81,6,FALSE)</f>
        <v>2</v>
      </c>
      <c r="E8" s="38"/>
      <c r="F8" s="3">
        <f>U8</f>
        <v>4</v>
      </c>
      <c r="G8" s="42"/>
      <c r="H8" s="3">
        <f>U8</f>
        <v>4</v>
      </c>
      <c r="I8" s="43"/>
      <c r="J8" s="3">
        <f>F8</f>
        <v>4</v>
      </c>
      <c r="K8" s="42"/>
      <c r="L8" s="3">
        <f>F8</f>
        <v>4</v>
      </c>
      <c r="M8" s="42"/>
      <c r="N8" s="25"/>
      <c r="O8" s="6">
        <f>O7</f>
        <v>2</v>
      </c>
      <c r="Q8" s="23">
        <f>VLOOKUP($O8,Tabelle2!$A$58:$U$81,4,FALSE)</f>
        <v>4</v>
      </c>
      <c r="R8" s="41"/>
      <c r="S8" s="23">
        <f>VLOOKUP($O8,Tabelle2!$A$58:$U$81,6,FALSE)</f>
        <v>2</v>
      </c>
      <c r="T8" s="41"/>
      <c r="U8" s="23">
        <f>VLOOKUP($O8,Tabelle2!$A$58:$U$81,9,FALSE)</f>
        <v>4</v>
      </c>
      <c r="V8" s="41"/>
      <c r="W8" s="23">
        <f>VLOOKUP($O8,Tabelle2!$A$58:$U$81,12,FALSE)</f>
        <v>4</v>
      </c>
      <c r="X8" s="45"/>
      <c r="Y8" s="23">
        <f>IF(VLOOKUP($O8,Tabelle2!$A$58:$U$81,15,FALSE)&lt;&gt;0,VLOOKUP($O8,Tabelle2!$A$58:$U$81,15,FALSE),"")</f>
        <v>4</v>
      </c>
      <c r="Z8" s="41"/>
      <c r="AA8" s="23">
        <f>IF(VLOOKUP($O8,Tabelle2!$A$58:$U$81,18,FALSE)&lt;&gt;0,VLOOKUP($O8,Tabelle2!$A$58:$U$81,18,FALSE),"")</f>
      </c>
    </row>
    <row r="9" ht="6" customHeight="1">
      <c r="O9" s="6"/>
    </row>
    <row r="10" spans="1:27" ht="15.75" thickBot="1">
      <c r="A10" t="str">
        <f>O10&amp;")"</f>
        <v>3)</v>
      </c>
      <c r="B10" s="4">
        <f>VLOOKUP($O10,Tabelle2!$A$58:$U$81,3,FALSE)</f>
        <v>9</v>
      </c>
      <c r="C10" s="38" t="str">
        <f>VLOOKUP($O10,Tabelle2!$A$58:$U$81,7,FALSE)</f>
        <v>+</v>
      </c>
      <c r="D10" s="4">
        <f>VLOOKUP($O10,Tabelle2!$A$58:$U$81,5,FALSE)</f>
        <v>4</v>
      </c>
      <c r="E10" s="38" t="s">
        <v>2</v>
      </c>
      <c r="F10" s="4" t="str">
        <f>B10&amp;" "&amp;AE4&amp;" "&amp;F11/B11</f>
        <v>9 ∙ 5</v>
      </c>
      <c r="G10" s="42" t="s">
        <v>0</v>
      </c>
      <c r="H10" s="4" t="str">
        <f>D10&amp;" "&amp;AE4&amp;" "&amp;H11/D11</f>
        <v>4 ∙ 7</v>
      </c>
      <c r="I10" s="43" t="s">
        <v>2</v>
      </c>
      <c r="J10" s="4">
        <f>U10</f>
        <v>45</v>
      </c>
      <c r="K10" s="42" t="s">
        <v>0</v>
      </c>
      <c r="L10" s="4">
        <f>W10</f>
        <v>28</v>
      </c>
      <c r="M10" s="42" t="s">
        <v>2</v>
      </c>
      <c r="N10" s="24"/>
      <c r="O10" s="6">
        <f>O7+1</f>
        <v>3</v>
      </c>
      <c r="P10" s="21" t="str">
        <f>A10</f>
        <v>3)</v>
      </c>
      <c r="Q10" s="22">
        <f>VLOOKUP($O10,Tabelle2!$A$58:$U$81,3,FALSE)</f>
        <v>9</v>
      </c>
      <c r="R10" s="41" t="str">
        <f>VLOOKUP($O10,Tabelle2!$A$58:$U$81,7,FALSE)</f>
        <v>+</v>
      </c>
      <c r="S10" s="22">
        <f>VLOOKUP($O10,Tabelle2!$A$58:$U$81,5,FALSE)</f>
        <v>4</v>
      </c>
      <c r="T10" s="41" t="s">
        <v>2</v>
      </c>
      <c r="U10" s="22">
        <f>VLOOKUP($O10,Tabelle2!$A$58:$U$81,8,FALSE)</f>
        <v>45</v>
      </c>
      <c r="V10" s="41" t="str">
        <f>VLOOKUP($O10,Tabelle2!$A$58:$U$81,10,FALSE)</f>
        <v>+</v>
      </c>
      <c r="W10" s="22">
        <f>VLOOKUP($O10,Tabelle2!$A$58:$U$81,11,FALSE)</f>
        <v>28</v>
      </c>
      <c r="X10" s="45" t="str">
        <f>IF(VLOOKUP($O10,Tabelle2!$A$58:$U$81,13,FALSE)&lt;&gt;0,VLOOKUP($O10,Tabelle2!$A$58:$U$81,13,FALSE),"")</f>
        <v>=</v>
      </c>
      <c r="Y10" s="22">
        <f>IF(VLOOKUP($O10,Tabelle2!$A$58:$U$81,14,FALSE)&lt;&gt;0,VLOOKUP($O10,Tabelle2!$A$58:$U$81,14,FALSE),"")</f>
        <v>73</v>
      </c>
      <c r="Z10" s="41">
        <f>IF(VLOOKUP($O10,Tabelle2!$A$58:$U$81,16,FALSE)&lt;&gt;0,VLOOKUP($O10,Tabelle2!$A$58:$U$81,16,FALSE),"")</f>
      </c>
      <c r="AA10" s="22">
        <f>IF(VLOOKUP($O10,Tabelle2!$A$58:$U$81,17,FALSE)&lt;&gt;0,VLOOKUP($O10,Tabelle2!$A$58:$U$81,17,FALSE),"")</f>
      </c>
    </row>
    <row r="11" spans="2:32" ht="15">
      <c r="B11" s="3">
        <f>VLOOKUP($O11,Tabelle2!$A$58:$U$81,4,FALSE)</f>
        <v>7</v>
      </c>
      <c r="C11" s="38"/>
      <c r="D11" s="3">
        <f>VLOOKUP($O11,Tabelle2!$A$58:$U$81,6,FALSE)</f>
        <v>5</v>
      </c>
      <c r="E11" s="38"/>
      <c r="F11" s="3">
        <f>U11</f>
        <v>35</v>
      </c>
      <c r="G11" s="42"/>
      <c r="H11" s="3">
        <f>U11</f>
        <v>35</v>
      </c>
      <c r="I11" s="43"/>
      <c r="J11" s="25"/>
      <c r="K11" s="42"/>
      <c r="L11" s="25"/>
      <c r="M11" s="42"/>
      <c r="N11" s="25"/>
      <c r="O11" s="6">
        <f>O10</f>
        <v>3</v>
      </c>
      <c r="Q11" s="23">
        <f>VLOOKUP($O11,Tabelle2!$A$58:$U$81,4,FALSE)</f>
        <v>7</v>
      </c>
      <c r="R11" s="41"/>
      <c r="S11" s="23">
        <f>VLOOKUP($O11,Tabelle2!$A$58:$U$81,6,FALSE)</f>
        <v>5</v>
      </c>
      <c r="T11" s="41"/>
      <c r="U11" s="23">
        <f>VLOOKUP($O11,Tabelle2!$A$58:$U$81,9,FALSE)</f>
        <v>35</v>
      </c>
      <c r="V11" s="41"/>
      <c r="W11" s="23">
        <f>VLOOKUP($O11,Tabelle2!$A$58:$U$81,12,FALSE)</f>
        <v>35</v>
      </c>
      <c r="X11" s="45"/>
      <c r="Y11" s="23">
        <f>IF(VLOOKUP($O11,Tabelle2!$A$58:$U$81,15,FALSE)&lt;&gt;0,VLOOKUP($O11,Tabelle2!$A$58:$U$81,15,FALSE),"")</f>
        <v>35</v>
      </c>
      <c r="Z11" s="41"/>
      <c r="AA11" s="23">
        <f>IF(VLOOKUP($O11,Tabelle2!$A$58:$U$81,18,FALSE)&lt;&gt;0,VLOOKUP($O11,Tabelle2!$A$58:$U$81,18,FALSE),"")</f>
      </c>
      <c r="AF11" t="s">
        <v>12</v>
      </c>
    </row>
    <row r="12" spans="15:32" ht="6" customHeight="1">
      <c r="O12" s="6"/>
      <c r="AF12" t="s">
        <v>12</v>
      </c>
    </row>
    <row r="13" spans="1:27" ht="15.75" thickBot="1">
      <c r="A13" t="str">
        <f>O13&amp;")"</f>
        <v>4)</v>
      </c>
      <c r="B13" s="4">
        <f>VLOOKUP($O13,Tabelle2!$A$58:$U$81,3,FALSE)</f>
        <v>4</v>
      </c>
      <c r="C13" s="38" t="str">
        <f>VLOOKUP($O13,Tabelle2!$A$58:$U$81,7,FALSE)</f>
        <v>+</v>
      </c>
      <c r="D13" s="4">
        <f>VLOOKUP($O13,Tabelle2!$A$58:$U$81,5,FALSE)</f>
        <v>2</v>
      </c>
      <c r="E13" s="38" t="s">
        <v>2</v>
      </c>
      <c r="F13" s="4" t="str">
        <f>B13&amp;" "&amp;AE4&amp;" "&amp;F14/B14</f>
        <v>4 ∙ 5</v>
      </c>
      <c r="G13" s="42" t="s">
        <v>0</v>
      </c>
      <c r="H13" s="4" t="str">
        <f>D13&amp;" "&amp;AE4&amp;" "&amp;H14/D14</f>
        <v>2 ∙ 8</v>
      </c>
      <c r="I13" s="43" t="s">
        <v>2</v>
      </c>
      <c r="J13" s="24"/>
      <c r="K13" s="42" t="s">
        <v>0</v>
      </c>
      <c r="L13" s="24"/>
      <c r="M13" s="42" t="s">
        <v>2</v>
      </c>
      <c r="N13" s="24"/>
      <c r="O13" s="6">
        <f>O10+1</f>
        <v>4</v>
      </c>
      <c r="P13" s="21" t="str">
        <f>A13</f>
        <v>4)</v>
      </c>
      <c r="Q13" s="22">
        <f>VLOOKUP($O13,Tabelle2!$A$58:$U$81,3,FALSE)</f>
        <v>4</v>
      </c>
      <c r="R13" s="41" t="str">
        <f>VLOOKUP($O13,Tabelle2!$A$58:$U$81,7,FALSE)</f>
        <v>+</v>
      </c>
      <c r="S13" s="22">
        <f>VLOOKUP($O13,Tabelle2!$A$58:$U$81,5,FALSE)</f>
        <v>2</v>
      </c>
      <c r="T13" s="41" t="s">
        <v>2</v>
      </c>
      <c r="U13" s="22">
        <f>VLOOKUP($O13,Tabelle2!$A$58:$U$81,8,FALSE)</f>
        <v>20</v>
      </c>
      <c r="V13" s="41" t="str">
        <f>VLOOKUP($O13,Tabelle2!$A$58:$U$81,10,FALSE)</f>
        <v>+</v>
      </c>
      <c r="W13" s="22">
        <f>VLOOKUP($O13,Tabelle2!$A$58:$U$81,11,FALSE)</f>
        <v>16</v>
      </c>
      <c r="X13" s="45" t="str">
        <f>IF(VLOOKUP($O13,Tabelle2!$A$58:$U$81,13,FALSE)&lt;&gt;0,VLOOKUP($O13,Tabelle2!$A$58:$U$81,13,FALSE),"")</f>
        <v>=</v>
      </c>
      <c r="Y13" s="22">
        <f>IF(VLOOKUP($O13,Tabelle2!$A$58:$U$81,14,FALSE)&lt;&gt;0,VLOOKUP($O13,Tabelle2!$A$58:$U$81,14,FALSE),"")</f>
        <v>36</v>
      </c>
      <c r="Z13" s="41" t="str">
        <f>IF(VLOOKUP($O13,Tabelle2!$A$58:$U$81,16,FALSE)&lt;&gt;0,VLOOKUP($O13,Tabelle2!$A$58:$U$81,16,FALSE),"")</f>
        <v>=</v>
      </c>
      <c r="AA13" s="22">
        <f>IF(VLOOKUP($O13,Tabelle2!$A$58:$U$81,17,FALSE)&lt;&gt;0,VLOOKUP($O13,Tabelle2!$A$58:$U$81,17,FALSE),"")</f>
        <v>9</v>
      </c>
    </row>
    <row r="14" spans="2:27" ht="15">
      <c r="B14" s="3">
        <f>VLOOKUP($O14,Tabelle2!$A$58:$U$81,4,FALSE)</f>
        <v>8</v>
      </c>
      <c r="C14" s="38"/>
      <c r="D14" s="3">
        <f>VLOOKUP($O14,Tabelle2!$A$58:$U$81,6,FALSE)</f>
        <v>5</v>
      </c>
      <c r="E14" s="38"/>
      <c r="F14" s="3">
        <f>U14</f>
        <v>40</v>
      </c>
      <c r="G14" s="42"/>
      <c r="H14" s="3">
        <f>U14</f>
        <v>40</v>
      </c>
      <c r="I14" s="43"/>
      <c r="J14" s="25"/>
      <c r="K14" s="42"/>
      <c r="L14" s="25"/>
      <c r="M14" s="42"/>
      <c r="N14" s="25"/>
      <c r="O14" s="6">
        <f>O13</f>
        <v>4</v>
      </c>
      <c r="Q14" s="23">
        <f>VLOOKUP($O14,Tabelle2!$A$58:$U$81,4,FALSE)</f>
        <v>8</v>
      </c>
      <c r="R14" s="41"/>
      <c r="S14" s="23">
        <f>VLOOKUP($O14,Tabelle2!$A$58:$U$81,6,FALSE)</f>
        <v>5</v>
      </c>
      <c r="T14" s="41"/>
      <c r="U14" s="23">
        <f>VLOOKUP($O14,Tabelle2!$A$58:$U$81,9,FALSE)</f>
        <v>40</v>
      </c>
      <c r="V14" s="41"/>
      <c r="W14" s="23">
        <f>VLOOKUP($O14,Tabelle2!$A$58:$U$81,12,FALSE)</f>
        <v>40</v>
      </c>
      <c r="X14" s="45"/>
      <c r="Y14" s="23">
        <f>IF(VLOOKUP($O14,Tabelle2!$A$58:$U$81,15,FALSE)&lt;&gt;0,VLOOKUP($O14,Tabelle2!$A$58:$U$81,15,FALSE),"")</f>
        <v>40</v>
      </c>
      <c r="Z14" s="41"/>
      <c r="AA14" s="23">
        <f>IF(VLOOKUP($O14,Tabelle2!$A$58:$U$81,18,FALSE)&lt;&gt;0,VLOOKUP($O14,Tabelle2!$A$58:$U$81,18,FALSE),"")</f>
        <v>10</v>
      </c>
    </row>
    <row r="15" ht="6" customHeight="1">
      <c r="O15" s="6"/>
    </row>
    <row r="16" spans="1:27" ht="15.75" customHeight="1" thickBot="1">
      <c r="A16" t="str">
        <f>O16&amp;")"</f>
        <v>5)</v>
      </c>
      <c r="B16" s="4">
        <f>VLOOKUP($O16,Tabelle2!$A$58:$U$81,3,FALSE)</f>
        <v>7</v>
      </c>
      <c r="C16" s="38" t="str">
        <f>VLOOKUP($O16,Tabelle2!$A$58:$U$81,7,FALSE)</f>
        <v>+</v>
      </c>
      <c r="D16" s="4">
        <f>VLOOKUP($O16,Tabelle2!$A$58:$U$81,5,FALSE)</f>
        <v>9</v>
      </c>
      <c r="E16" s="38" t="s">
        <v>2</v>
      </c>
      <c r="F16" s="24"/>
      <c r="G16" s="42" t="s">
        <v>0</v>
      </c>
      <c r="H16" s="24"/>
      <c r="I16" s="43" t="s">
        <v>2</v>
      </c>
      <c r="J16" s="24"/>
      <c r="K16" s="42"/>
      <c r="L16" s="24"/>
      <c r="M16" s="42" t="s">
        <v>2</v>
      </c>
      <c r="N16" s="24"/>
      <c r="O16" s="6">
        <f>O13+1</f>
        <v>5</v>
      </c>
      <c r="P16" s="21" t="str">
        <f>A16</f>
        <v>5)</v>
      </c>
      <c r="Q16" s="22">
        <f>VLOOKUP($O16,Tabelle2!$A$58:$U$81,3,FALSE)</f>
        <v>7</v>
      </c>
      <c r="R16" s="41" t="str">
        <f>VLOOKUP($O16,Tabelle2!$A$58:$U$81,7,FALSE)</f>
        <v>+</v>
      </c>
      <c r="S16" s="22">
        <f>VLOOKUP($O16,Tabelle2!$A$58:$U$81,5,FALSE)</f>
        <v>9</v>
      </c>
      <c r="T16" s="41" t="s">
        <v>2</v>
      </c>
      <c r="U16" s="22">
        <f>VLOOKUP($O16,Tabelle2!$A$58:$U$81,8,FALSE)</f>
        <v>49</v>
      </c>
      <c r="V16" s="41" t="str">
        <f>VLOOKUP($O16,Tabelle2!$A$58:$U$81,10,FALSE)</f>
        <v>+</v>
      </c>
      <c r="W16" s="22">
        <f>VLOOKUP($O16,Tabelle2!$A$58:$U$81,11,FALSE)</f>
        <v>54</v>
      </c>
      <c r="X16" s="45" t="str">
        <f>IF(VLOOKUP($O16,Tabelle2!$A$58:$U$81,13,FALSE)&lt;&gt;0,VLOOKUP($O16,Tabelle2!$A$58:$U$81,13,FALSE),"")</f>
        <v>=</v>
      </c>
      <c r="Y16" s="22">
        <f>IF(VLOOKUP($O16,Tabelle2!$A$58:$U$81,14,FALSE)&lt;&gt;0,VLOOKUP($O16,Tabelle2!$A$58:$U$81,14,FALSE),"")</f>
        <v>103</v>
      </c>
      <c r="Z16" s="41">
        <f>IF(VLOOKUP($O16,Tabelle2!$A$58:$U$81,16,FALSE)&lt;&gt;0,VLOOKUP($O16,Tabelle2!$A$58:$U$81,16,FALSE),"")</f>
      </c>
      <c r="AA16" s="22">
        <f>IF(VLOOKUP($O16,Tabelle2!$A$58:$U$81,17,FALSE)&lt;&gt;0,VLOOKUP($O16,Tabelle2!$A$58:$U$81,17,FALSE),"")</f>
      </c>
    </row>
    <row r="17" spans="2:27" ht="15">
      <c r="B17" s="3">
        <f>VLOOKUP($O17,Tabelle2!$A$58:$U$81,4,FALSE)</f>
        <v>6</v>
      </c>
      <c r="C17" s="38"/>
      <c r="D17" s="3">
        <f>VLOOKUP($O17,Tabelle2!$A$58:$U$81,6,FALSE)</f>
        <v>7</v>
      </c>
      <c r="E17" s="38"/>
      <c r="F17" s="3">
        <f>U17</f>
        <v>42</v>
      </c>
      <c r="G17" s="42"/>
      <c r="H17" s="3">
        <f>U17</f>
        <v>42</v>
      </c>
      <c r="I17" s="43"/>
      <c r="J17" s="25"/>
      <c r="K17" s="42"/>
      <c r="L17" s="25"/>
      <c r="M17" s="42"/>
      <c r="N17" s="25"/>
      <c r="O17" s="6">
        <f>O16</f>
        <v>5</v>
      </c>
      <c r="Q17" s="23">
        <f>VLOOKUP($O17,Tabelle2!$A$58:$U$81,4,FALSE)</f>
        <v>6</v>
      </c>
      <c r="R17" s="41"/>
      <c r="S17" s="23">
        <f>VLOOKUP($O17,Tabelle2!$A$58:$U$81,6,FALSE)</f>
        <v>7</v>
      </c>
      <c r="T17" s="41"/>
      <c r="U17" s="23">
        <f>VLOOKUP($O17,Tabelle2!$A$58:$U$81,9,FALSE)</f>
        <v>42</v>
      </c>
      <c r="V17" s="41"/>
      <c r="W17" s="23">
        <f>VLOOKUP($O17,Tabelle2!$A$58:$U$81,12,FALSE)</f>
        <v>42</v>
      </c>
      <c r="X17" s="45"/>
      <c r="Y17" s="23">
        <f>IF(VLOOKUP($O17,Tabelle2!$A$58:$U$81,15,FALSE)&lt;&gt;0,VLOOKUP($O17,Tabelle2!$A$58:$U$81,15,FALSE),"")</f>
        <v>42</v>
      </c>
      <c r="Z17" s="41"/>
      <c r="AA17" s="23">
        <f>IF(VLOOKUP($O17,Tabelle2!$A$58:$U$81,18,FALSE)&lt;&gt;0,VLOOKUP($O17,Tabelle2!$A$58:$U$81,18,FALSE),"")</f>
      </c>
    </row>
    <row r="18" ht="15.75" customHeight="1">
      <c r="O18" s="6"/>
    </row>
    <row r="19" spans="1:27" ht="15.75" customHeight="1" thickBot="1">
      <c r="A19" t="str">
        <f>O19&amp;")"</f>
        <v>6)</v>
      </c>
      <c r="B19" s="4">
        <f>VLOOKUP($O19,Tabelle2!$A$58:$U$81,3,FALSE)</f>
        <v>7</v>
      </c>
      <c r="C19" s="38" t="str">
        <f>VLOOKUP($O19,Tabelle2!$A$58:$U$81,7,FALSE)</f>
        <v>+</v>
      </c>
      <c r="D19" s="4">
        <f>VLOOKUP($O19,Tabelle2!$A$58:$U$81,5,FALSE)</f>
        <v>6</v>
      </c>
      <c r="E19" s="38" t="s">
        <v>2</v>
      </c>
      <c r="F19" s="37"/>
      <c r="G19" s="44"/>
      <c r="H19" s="37"/>
      <c r="I19" s="44" t="s">
        <v>2</v>
      </c>
      <c r="J19" s="37"/>
      <c r="K19" s="44"/>
      <c r="L19" s="37"/>
      <c r="M19" s="44" t="s">
        <v>2</v>
      </c>
      <c r="N19" s="37"/>
      <c r="O19" s="6">
        <f>O16+1</f>
        <v>6</v>
      </c>
      <c r="P19" s="21" t="str">
        <f>A19</f>
        <v>6)</v>
      </c>
      <c r="Q19" s="22">
        <f>VLOOKUP($O19,Tabelle2!$A$58:$U$81,3,FALSE)</f>
        <v>7</v>
      </c>
      <c r="R19" s="41" t="str">
        <f>VLOOKUP($O19,Tabelle2!$A$58:$U$81,7,FALSE)</f>
        <v>+</v>
      </c>
      <c r="S19" s="22">
        <f>VLOOKUP($O19,Tabelle2!$A$58:$U$81,5,FALSE)</f>
        <v>6</v>
      </c>
      <c r="T19" s="41" t="s">
        <v>2</v>
      </c>
      <c r="U19" s="22">
        <f>VLOOKUP($O19,Tabelle2!$A$58:$U$81,8,FALSE)</f>
        <v>14</v>
      </c>
      <c r="V19" s="41" t="str">
        <f>VLOOKUP($O19,Tabelle2!$A$58:$U$81,10,FALSE)</f>
        <v>+</v>
      </c>
      <c r="W19" s="22">
        <f>VLOOKUP($O19,Tabelle2!$A$58:$U$81,11,FALSE)</f>
        <v>18</v>
      </c>
      <c r="X19" s="45" t="str">
        <f>IF(VLOOKUP($O19,Tabelle2!$A$58:$U$81,13,FALSE)&lt;&gt;0,VLOOKUP($O19,Tabelle2!$A$58:$U$81,13,FALSE),"")</f>
        <v>=</v>
      </c>
      <c r="Y19" s="22">
        <f>IF(VLOOKUP($O19,Tabelle2!$A$58:$U$81,14,FALSE)&lt;&gt;0,VLOOKUP($O19,Tabelle2!$A$58:$U$81,14,FALSE),"")</f>
        <v>32</v>
      </c>
      <c r="Z19" s="41" t="str">
        <f>IF(VLOOKUP($O19,Tabelle2!$A$58:$U$81,16,FALSE)&lt;&gt;0,VLOOKUP($O19,Tabelle2!$A$58:$U$81,16,FALSE),"")</f>
        <v>=</v>
      </c>
      <c r="AA19" s="22">
        <f>IF(VLOOKUP($O19,Tabelle2!$A$58:$U$81,17,FALSE)&lt;&gt;0,VLOOKUP($O19,Tabelle2!$A$58:$U$81,17,FALSE),"")</f>
        <v>8</v>
      </c>
    </row>
    <row r="20" spans="2:27" ht="15.75" customHeight="1">
      <c r="B20" s="3">
        <f>VLOOKUP($O20,Tabelle2!$A$58:$U$81,4,FALSE)</f>
        <v>6</v>
      </c>
      <c r="C20" s="38"/>
      <c r="D20" s="3">
        <f>VLOOKUP($O20,Tabelle2!$A$58:$U$81,6,FALSE)</f>
        <v>4</v>
      </c>
      <c r="E20" s="38"/>
      <c r="F20" s="28"/>
      <c r="G20" s="44"/>
      <c r="H20" s="28"/>
      <c r="I20" s="44"/>
      <c r="J20" s="28"/>
      <c r="K20" s="44"/>
      <c r="L20" s="28"/>
      <c r="M20" s="44"/>
      <c r="N20" s="28"/>
      <c r="O20" s="6">
        <f>O19</f>
        <v>6</v>
      </c>
      <c r="Q20" s="23">
        <f>VLOOKUP($O20,Tabelle2!$A$58:$U$81,4,FALSE)</f>
        <v>6</v>
      </c>
      <c r="R20" s="41"/>
      <c r="S20" s="23">
        <f>VLOOKUP($O20,Tabelle2!$A$58:$U$81,6,FALSE)</f>
        <v>4</v>
      </c>
      <c r="T20" s="41"/>
      <c r="U20" s="23">
        <f>VLOOKUP($O20,Tabelle2!$A$58:$U$81,9,FALSE)</f>
        <v>12</v>
      </c>
      <c r="V20" s="41"/>
      <c r="W20" s="23">
        <f>VLOOKUP($O20,Tabelle2!$A$58:$U$81,12,FALSE)</f>
        <v>12</v>
      </c>
      <c r="X20" s="45"/>
      <c r="Y20" s="23">
        <f>IF(VLOOKUP($O20,Tabelle2!$A$58:$U$81,15,FALSE)&lt;&gt;0,VLOOKUP($O20,Tabelle2!$A$58:$U$81,15,FALSE),"")</f>
        <v>12</v>
      </c>
      <c r="Z20" s="41"/>
      <c r="AA20" s="23">
        <f>IF(VLOOKUP($O20,Tabelle2!$A$58:$U$81,18,FALSE)&lt;&gt;0,VLOOKUP($O20,Tabelle2!$A$58:$U$81,18,FALSE),"")</f>
        <v>3</v>
      </c>
    </row>
    <row r="21" spans="6:15" ht="15.75" customHeight="1">
      <c r="F21" s="27"/>
      <c r="G21" s="27"/>
      <c r="H21" s="27"/>
      <c r="I21" s="27"/>
      <c r="J21" s="27"/>
      <c r="K21" s="27"/>
      <c r="L21" s="27"/>
      <c r="M21" s="27"/>
      <c r="N21" s="27"/>
      <c r="O21" s="6"/>
    </row>
    <row r="22" spans="1:27" ht="15.75" customHeight="1" thickBot="1">
      <c r="A22" t="str">
        <f>O22&amp;")"</f>
        <v>7)</v>
      </c>
      <c r="B22" s="4">
        <f>VLOOKUP($O22,Tabelle2!$A$58:$U$81,3,FALSE)</f>
        <v>7</v>
      </c>
      <c r="C22" s="38" t="str">
        <f>VLOOKUP($O22,Tabelle2!$A$58:$U$81,7,FALSE)</f>
        <v>+</v>
      </c>
      <c r="D22" s="4">
        <f>VLOOKUP($O22,Tabelle2!$A$58:$U$81,5,FALSE)</f>
        <v>9</v>
      </c>
      <c r="E22" s="38" t="s">
        <v>2</v>
      </c>
      <c r="F22" s="37"/>
      <c r="G22" s="44"/>
      <c r="H22" s="37"/>
      <c r="I22" s="44" t="s">
        <v>2</v>
      </c>
      <c r="J22" s="37"/>
      <c r="K22" s="44"/>
      <c r="L22" s="37"/>
      <c r="M22" s="44" t="s">
        <v>2</v>
      </c>
      <c r="N22" s="37"/>
      <c r="O22" s="6">
        <f>O19+1</f>
        <v>7</v>
      </c>
      <c r="P22" s="21" t="str">
        <f>A22</f>
        <v>7)</v>
      </c>
      <c r="Q22" s="22">
        <f>VLOOKUP($O22,Tabelle2!$A$58:$U$81,3,FALSE)</f>
        <v>7</v>
      </c>
      <c r="R22" s="41" t="str">
        <f>VLOOKUP($O22,Tabelle2!$A$58:$U$81,7,FALSE)</f>
        <v>+</v>
      </c>
      <c r="S22" s="22">
        <f>VLOOKUP($O22,Tabelle2!$A$58:$U$81,5,FALSE)</f>
        <v>9</v>
      </c>
      <c r="T22" s="41" t="s">
        <v>2</v>
      </c>
      <c r="U22" s="22">
        <f>VLOOKUP($O22,Tabelle2!$A$58:$U$81,8,FALSE)</f>
        <v>42</v>
      </c>
      <c r="V22" s="41" t="str">
        <f>VLOOKUP($O22,Tabelle2!$A$58:$U$81,10,FALSE)</f>
        <v>+</v>
      </c>
      <c r="W22" s="22">
        <f>VLOOKUP($O22,Tabelle2!$A$58:$U$81,11,FALSE)</f>
        <v>45</v>
      </c>
      <c r="X22" s="45" t="str">
        <f>IF(VLOOKUP($O22,Tabelle2!$A$58:$U$81,13,FALSE)&lt;&gt;0,VLOOKUP($O22,Tabelle2!$A$58:$U$81,13,FALSE),"")</f>
        <v>=</v>
      </c>
      <c r="Y22" s="22">
        <f>IF(VLOOKUP($O22,Tabelle2!$A$58:$U$81,14,FALSE)&lt;&gt;0,VLOOKUP($O22,Tabelle2!$A$58:$U$81,14,FALSE),"")</f>
        <v>87</v>
      </c>
      <c r="Z22" s="41" t="str">
        <f>IF(VLOOKUP($O22,Tabelle2!$A$58:$U$81,16,FALSE)&lt;&gt;0,VLOOKUP($O22,Tabelle2!$A$58:$U$81,16,FALSE),"")</f>
        <v>=</v>
      </c>
      <c r="AA22" s="22">
        <f>IF(VLOOKUP($O22,Tabelle2!$A$58:$U$81,17,FALSE)&lt;&gt;0,VLOOKUP($O22,Tabelle2!$A$58:$U$81,17,FALSE),"")</f>
        <v>29</v>
      </c>
    </row>
    <row r="23" spans="2:27" ht="15.75" customHeight="1">
      <c r="B23" s="3">
        <f>VLOOKUP($O23,Tabelle2!$A$58:$U$81,4,FALSE)</f>
        <v>5</v>
      </c>
      <c r="C23" s="38"/>
      <c r="D23" s="3">
        <f>VLOOKUP($O23,Tabelle2!$A$58:$U$81,6,FALSE)</f>
        <v>6</v>
      </c>
      <c r="E23" s="38"/>
      <c r="F23" s="28"/>
      <c r="G23" s="44"/>
      <c r="H23" s="28"/>
      <c r="I23" s="44"/>
      <c r="J23" s="28"/>
      <c r="K23" s="44"/>
      <c r="L23" s="28"/>
      <c r="M23" s="44"/>
      <c r="N23" s="28"/>
      <c r="O23" s="6">
        <f>O22</f>
        <v>7</v>
      </c>
      <c r="Q23" s="23">
        <f>VLOOKUP($O23,Tabelle2!$A$58:$U$81,4,FALSE)</f>
        <v>5</v>
      </c>
      <c r="R23" s="41"/>
      <c r="S23" s="23">
        <f>VLOOKUP($O23,Tabelle2!$A$58:$U$81,6,FALSE)</f>
        <v>6</v>
      </c>
      <c r="T23" s="41"/>
      <c r="U23" s="23">
        <f>VLOOKUP($O23,Tabelle2!$A$58:$U$81,9,FALSE)</f>
        <v>30</v>
      </c>
      <c r="V23" s="41"/>
      <c r="W23" s="23">
        <f>VLOOKUP($O23,Tabelle2!$A$58:$U$81,12,FALSE)</f>
        <v>30</v>
      </c>
      <c r="X23" s="45"/>
      <c r="Y23" s="23">
        <f>IF(VLOOKUP($O23,Tabelle2!$A$58:$U$81,15,FALSE)&lt;&gt;0,VLOOKUP($O23,Tabelle2!$A$58:$U$81,15,FALSE),"")</f>
        <v>30</v>
      </c>
      <c r="Z23" s="41"/>
      <c r="AA23" s="23">
        <f>IF(VLOOKUP($O23,Tabelle2!$A$58:$U$81,18,FALSE)&lt;&gt;0,VLOOKUP($O23,Tabelle2!$A$58:$U$81,18,FALSE),"")</f>
        <v>10</v>
      </c>
    </row>
    <row r="24" spans="6:15" ht="15.75" customHeight="1">
      <c r="F24" s="27"/>
      <c r="G24" s="27"/>
      <c r="H24" s="27"/>
      <c r="I24" s="27"/>
      <c r="J24" s="27"/>
      <c r="K24" s="27"/>
      <c r="L24" s="27"/>
      <c r="M24" s="27"/>
      <c r="N24" s="27"/>
      <c r="O24" s="6"/>
    </row>
    <row r="25" spans="1:27" ht="15.75" customHeight="1" thickBot="1">
      <c r="A25" t="str">
        <f>O25&amp;")"</f>
        <v>8)</v>
      </c>
      <c r="B25" s="4">
        <f>VLOOKUP($O25,Tabelle2!$A$58:$U$81,3,FALSE)</f>
        <v>3</v>
      </c>
      <c r="C25" s="38" t="str">
        <f>VLOOKUP($O25,Tabelle2!$A$58:$U$81,7,FALSE)</f>
        <v>+</v>
      </c>
      <c r="D25" s="4">
        <f>VLOOKUP($O25,Tabelle2!$A$58:$U$81,5,FALSE)</f>
        <v>7</v>
      </c>
      <c r="E25" s="38" t="s">
        <v>2</v>
      </c>
      <c r="F25" s="37"/>
      <c r="G25" s="44"/>
      <c r="H25" s="37"/>
      <c r="I25" s="44" t="s">
        <v>2</v>
      </c>
      <c r="J25" s="37"/>
      <c r="K25" s="44"/>
      <c r="L25" s="37"/>
      <c r="M25" s="44" t="s">
        <v>2</v>
      </c>
      <c r="N25" s="37"/>
      <c r="O25" s="6">
        <f>O22+1</f>
        <v>8</v>
      </c>
      <c r="P25" s="21" t="str">
        <f>A25</f>
        <v>8)</v>
      </c>
      <c r="Q25" s="22">
        <f>VLOOKUP($O25,Tabelle2!$A$58:$U$81,3,FALSE)</f>
        <v>3</v>
      </c>
      <c r="R25" s="41" t="str">
        <f>VLOOKUP($O25,Tabelle2!$A$58:$U$81,7,FALSE)</f>
        <v>+</v>
      </c>
      <c r="S25" s="22">
        <f>VLOOKUP($O25,Tabelle2!$A$58:$U$81,5,FALSE)</f>
        <v>7</v>
      </c>
      <c r="T25" s="41" t="s">
        <v>2</v>
      </c>
      <c r="U25" s="22">
        <f>VLOOKUP($O25,Tabelle2!$A$58:$U$81,8,FALSE)</f>
        <v>9</v>
      </c>
      <c r="V25" s="41" t="str">
        <f>VLOOKUP($O25,Tabelle2!$A$58:$U$81,10,FALSE)</f>
        <v>+</v>
      </c>
      <c r="W25" s="22">
        <f>VLOOKUP($O25,Tabelle2!$A$58:$U$81,11,FALSE)</f>
        <v>7</v>
      </c>
      <c r="X25" s="45" t="str">
        <f>IF(VLOOKUP($O25,Tabelle2!$A$58:$U$81,13,FALSE)&lt;&gt;0,VLOOKUP($O25,Tabelle2!$A$58:$U$81,13,FALSE),"")</f>
        <v>=</v>
      </c>
      <c r="Y25" s="22">
        <f>IF(VLOOKUP($O25,Tabelle2!$A$58:$U$81,14,FALSE)&lt;&gt;0,VLOOKUP($O25,Tabelle2!$A$58:$U$81,14,FALSE),"")</f>
        <v>16</v>
      </c>
      <c r="Z25" s="41" t="str">
        <f>IF(VLOOKUP($O25,Tabelle2!$A$58:$U$81,16,FALSE)&lt;&gt;0,VLOOKUP($O25,Tabelle2!$A$58:$U$81,16,FALSE),"")</f>
        <v>=</v>
      </c>
      <c r="AA25" s="22">
        <f>IF(VLOOKUP($O25,Tabelle2!$A$58:$U$81,17,FALSE)&lt;&gt;0,VLOOKUP($O25,Tabelle2!$A$58:$U$81,17,FALSE),"")</f>
        <v>8</v>
      </c>
    </row>
    <row r="26" spans="1:27" s="8" customFormat="1" ht="15.75" customHeight="1">
      <c r="A26"/>
      <c r="B26" s="3">
        <f>VLOOKUP($O26,Tabelle2!$A$58:$U$81,4,FALSE)</f>
        <v>2</v>
      </c>
      <c r="C26" s="38"/>
      <c r="D26" s="3">
        <f>VLOOKUP($O26,Tabelle2!$A$58:$U$81,6,FALSE)</f>
        <v>6</v>
      </c>
      <c r="E26" s="38"/>
      <c r="F26" s="28"/>
      <c r="G26" s="44"/>
      <c r="H26" s="28"/>
      <c r="I26" s="44"/>
      <c r="J26" s="28"/>
      <c r="K26" s="44"/>
      <c r="L26" s="28"/>
      <c r="M26" s="44"/>
      <c r="N26" s="28"/>
      <c r="O26" s="6">
        <f>O25</f>
        <v>8</v>
      </c>
      <c r="P26" s="21"/>
      <c r="Q26" s="23">
        <f>VLOOKUP($O26,Tabelle2!$A$58:$U$81,4,FALSE)</f>
        <v>2</v>
      </c>
      <c r="R26" s="41"/>
      <c r="S26" s="23">
        <f>VLOOKUP($O26,Tabelle2!$A$58:$U$81,6,FALSE)</f>
        <v>6</v>
      </c>
      <c r="T26" s="41"/>
      <c r="U26" s="23">
        <f>VLOOKUP($O26,Tabelle2!$A$58:$U$81,9,FALSE)</f>
        <v>6</v>
      </c>
      <c r="V26" s="41"/>
      <c r="W26" s="23">
        <f>VLOOKUP($O26,Tabelle2!$A$58:$U$81,12,FALSE)</f>
        <v>6</v>
      </c>
      <c r="X26" s="45"/>
      <c r="Y26" s="23">
        <f>IF(VLOOKUP($O26,Tabelle2!$A$58:$U$81,15,FALSE)&lt;&gt;0,VLOOKUP($O26,Tabelle2!$A$58:$U$81,15,FALSE),"")</f>
        <v>6</v>
      </c>
      <c r="Z26" s="41"/>
      <c r="AA26" s="23">
        <f>IF(VLOOKUP($O26,Tabelle2!$A$58:$U$81,18,FALSE)&lt;&gt;0,VLOOKUP($O26,Tabelle2!$A$58:$U$81,18,FALSE),"")</f>
        <v>3</v>
      </c>
    </row>
    <row r="27" spans="1:27" s="8" customFormat="1" ht="15.75" customHeight="1">
      <c r="A27" s="27"/>
      <c r="B27" s="28"/>
      <c r="C27" s="29"/>
      <c r="D27" s="28"/>
      <c r="E27" s="29"/>
      <c r="F27" s="28"/>
      <c r="G27" s="30"/>
      <c r="H27" s="28"/>
      <c r="I27" s="28"/>
      <c r="J27" s="28"/>
      <c r="K27" s="30"/>
      <c r="L27" s="28"/>
      <c r="M27" s="30"/>
      <c r="N27" s="28"/>
      <c r="O27" s="31"/>
      <c r="P27" s="32"/>
      <c r="Q27" s="33"/>
      <c r="R27" s="34"/>
      <c r="S27" s="33"/>
      <c r="T27" s="26"/>
      <c r="U27" s="23"/>
      <c r="V27" s="26"/>
      <c r="W27" s="23"/>
      <c r="X27" s="36"/>
      <c r="Y27" s="23"/>
      <c r="Z27" s="26"/>
      <c r="AA27" s="23"/>
    </row>
    <row r="28" spans="1:27" s="8" customFormat="1" ht="15.75" customHeight="1" thickBot="1">
      <c r="A28" t="str">
        <f>O28&amp;")"</f>
        <v>9)</v>
      </c>
      <c r="B28" s="4">
        <f>VLOOKUP($O28,Tabelle2!$A$58:$U$81,3,FALSE)</f>
        <v>8</v>
      </c>
      <c r="C28" s="38" t="str">
        <f>VLOOKUP($O28,Tabelle2!$A$58:$U$81,7,FALSE)</f>
        <v>+</v>
      </c>
      <c r="D28" s="4">
        <f>VLOOKUP($O28,Tabelle2!$A$58:$U$81,5,FALSE)</f>
        <v>2</v>
      </c>
      <c r="E28" s="38" t="s">
        <v>2</v>
      </c>
      <c r="F28" s="37"/>
      <c r="G28" s="44"/>
      <c r="H28" s="37"/>
      <c r="I28" s="44" t="s">
        <v>2</v>
      </c>
      <c r="J28" s="37"/>
      <c r="K28" s="44"/>
      <c r="L28" s="37"/>
      <c r="M28" s="44" t="s">
        <v>2</v>
      </c>
      <c r="N28" s="37"/>
      <c r="O28" s="6">
        <f>O25+1</f>
        <v>9</v>
      </c>
      <c r="P28" s="21" t="str">
        <f>A28</f>
        <v>9)</v>
      </c>
      <c r="Q28" s="22">
        <f>VLOOKUP($O28,Tabelle2!$A$58:$U$81,3,FALSE)</f>
        <v>8</v>
      </c>
      <c r="R28" s="41" t="str">
        <f>VLOOKUP($O28,Tabelle2!$A$58:$U$81,7,FALSE)</f>
        <v>+</v>
      </c>
      <c r="S28" s="22">
        <f>VLOOKUP($O28,Tabelle2!$A$58:$U$81,5,FALSE)</f>
        <v>2</v>
      </c>
      <c r="T28" s="41" t="s">
        <v>2</v>
      </c>
      <c r="U28" s="22">
        <f>VLOOKUP($O28,Tabelle2!$A$58:$U$81,8,FALSE)</f>
        <v>24</v>
      </c>
      <c r="V28" s="41" t="str">
        <f>VLOOKUP($O28,Tabelle2!$A$58:$U$81,10,FALSE)</f>
        <v>+</v>
      </c>
      <c r="W28" s="22">
        <f>VLOOKUP($O28,Tabelle2!$A$58:$U$81,11,FALSE)</f>
        <v>14</v>
      </c>
      <c r="X28" s="45" t="str">
        <f>IF(VLOOKUP($O28,Tabelle2!$A$58:$U$81,13,FALSE)&lt;&gt;0,VLOOKUP($O28,Tabelle2!$A$58:$U$81,13,FALSE),"")</f>
        <v>=</v>
      </c>
      <c r="Y28" s="22">
        <f>IF(VLOOKUP($O28,Tabelle2!$A$58:$U$81,14,FALSE)&lt;&gt;0,VLOOKUP($O28,Tabelle2!$A$58:$U$81,14,FALSE),"")</f>
        <v>38</v>
      </c>
      <c r="Z28" s="41">
        <f>IF(VLOOKUP($O28,Tabelle2!$A$58:$U$81,16,FALSE)&lt;&gt;0,VLOOKUP($O28,Tabelle2!$A$58:$U$81,16,FALSE),"")</f>
      </c>
      <c r="AA28" s="22">
        <f>IF(VLOOKUP($O28,Tabelle2!$A$58:$U$81,17,FALSE)&lt;&gt;0,VLOOKUP($O28,Tabelle2!$A$58:$U$81,17,FALSE),"")</f>
      </c>
    </row>
    <row r="29" spans="1:27" s="8" customFormat="1" ht="15.75" customHeight="1">
      <c r="A29"/>
      <c r="B29" s="3">
        <f>VLOOKUP($O29,Tabelle2!$A$58:$U$81,4,FALSE)</f>
        <v>7</v>
      </c>
      <c r="C29" s="38"/>
      <c r="D29" s="3">
        <f>VLOOKUP($O29,Tabelle2!$A$58:$U$81,6,FALSE)</f>
        <v>3</v>
      </c>
      <c r="E29" s="38"/>
      <c r="F29" s="28"/>
      <c r="G29" s="44"/>
      <c r="H29" s="28"/>
      <c r="I29" s="44"/>
      <c r="J29" s="28"/>
      <c r="K29" s="44"/>
      <c r="L29" s="28"/>
      <c r="M29" s="44"/>
      <c r="N29" s="28"/>
      <c r="O29" s="6">
        <f>O28</f>
        <v>9</v>
      </c>
      <c r="P29" s="21"/>
      <c r="Q29" s="23">
        <f>VLOOKUP($O29,Tabelle2!$A$58:$U$81,4,FALSE)</f>
        <v>7</v>
      </c>
      <c r="R29" s="41"/>
      <c r="S29" s="23">
        <f>VLOOKUP($O29,Tabelle2!$A$58:$U$81,6,FALSE)</f>
        <v>3</v>
      </c>
      <c r="T29" s="41"/>
      <c r="U29" s="23">
        <f>VLOOKUP($O29,Tabelle2!$A$58:$U$81,9,FALSE)</f>
        <v>21</v>
      </c>
      <c r="V29" s="41"/>
      <c r="W29" s="23">
        <f>VLOOKUP($O29,Tabelle2!$A$58:$U$81,12,FALSE)</f>
        <v>21</v>
      </c>
      <c r="X29" s="45"/>
      <c r="Y29" s="23">
        <f>IF(VLOOKUP($O29,Tabelle2!$A$58:$U$81,15,FALSE)&lt;&gt;0,VLOOKUP($O29,Tabelle2!$A$58:$U$81,15,FALSE),"")</f>
        <v>21</v>
      </c>
      <c r="Z29" s="41"/>
      <c r="AA29" s="23">
        <f>IF(VLOOKUP($O29,Tabelle2!$A$58:$U$81,18,FALSE)&lt;&gt;0,VLOOKUP($O29,Tabelle2!$A$58:$U$81,18,FALSE),"")</f>
      </c>
    </row>
    <row r="30" spans="1:27" s="8" customFormat="1" ht="15.75" customHeight="1">
      <c r="A30" s="27"/>
      <c r="B30" s="28"/>
      <c r="C30" s="29"/>
      <c r="D30" s="28"/>
      <c r="E30" s="29"/>
      <c r="F30" s="28"/>
      <c r="G30" s="30"/>
      <c r="H30" s="28"/>
      <c r="I30" s="28"/>
      <c r="J30" s="28"/>
      <c r="K30" s="30"/>
      <c r="L30" s="28"/>
      <c r="M30" s="30"/>
      <c r="N30" s="28"/>
      <c r="O30" s="31"/>
      <c r="P30" s="32"/>
      <c r="Q30" s="33"/>
      <c r="R30" s="34"/>
      <c r="S30" s="33"/>
      <c r="T30" s="26"/>
      <c r="U30" s="23"/>
      <c r="V30" s="26"/>
      <c r="W30" s="23"/>
      <c r="X30" s="36"/>
      <c r="Y30" s="23"/>
      <c r="Z30" s="26"/>
      <c r="AA30" s="23"/>
    </row>
    <row r="31" spans="1:27" s="8" customFormat="1" ht="15.75" customHeight="1" thickBot="1">
      <c r="A31" t="str">
        <f>O31&amp;")"</f>
        <v>10)</v>
      </c>
      <c r="B31" s="4">
        <f>VLOOKUP($O31,Tabelle2!$A$58:$U$81,3,FALSE)</f>
        <v>6</v>
      </c>
      <c r="C31" s="38" t="str">
        <f>VLOOKUP($O31,Tabelle2!$A$58:$U$81,7,FALSE)</f>
        <v>+</v>
      </c>
      <c r="D31" s="4">
        <f>VLOOKUP($O31,Tabelle2!$A$58:$U$81,5,FALSE)</f>
        <v>5</v>
      </c>
      <c r="E31" s="38" t="s">
        <v>2</v>
      </c>
      <c r="F31" s="37"/>
      <c r="G31" s="44"/>
      <c r="H31" s="37"/>
      <c r="I31" s="44" t="s">
        <v>2</v>
      </c>
      <c r="J31" s="37"/>
      <c r="K31" s="44"/>
      <c r="L31" s="37"/>
      <c r="M31" s="44" t="s">
        <v>2</v>
      </c>
      <c r="N31" s="37"/>
      <c r="O31" s="6">
        <f>O28+1</f>
        <v>10</v>
      </c>
      <c r="P31" s="21" t="str">
        <f>A31</f>
        <v>10)</v>
      </c>
      <c r="Q31" s="22">
        <f>VLOOKUP($O31,Tabelle2!$A$58:$U$81,3,FALSE)</f>
        <v>6</v>
      </c>
      <c r="R31" s="41" t="str">
        <f>VLOOKUP($O31,Tabelle2!$A$58:$U$81,7,FALSE)</f>
        <v>+</v>
      </c>
      <c r="S31" s="22">
        <f>VLOOKUP($O31,Tabelle2!$A$58:$U$81,5,FALSE)</f>
        <v>5</v>
      </c>
      <c r="T31" s="41" t="s">
        <v>2</v>
      </c>
      <c r="U31" s="22">
        <f>VLOOKUP($O31,Tabelle2!$A$58:$U$81,8,FALSE)</f>
        <v>18</v>
      </c>
      <c r="V31" s="41" t="str">
        <f>VLOOKUP($O31,Tabelle2!$A$58:$U$81,10,FALSE)</f>
        <v>+</v>
      </c>
      <c r="W31" s="22">
        <f>VLOOKUP($O31,Tabelle2!$A$58:$U$81,11,FALSE)</f>
        <v>5</v>
      </c>
      <c r="X31" s="45" t="str">
        <f>IF(VLOOKUP($O31,Tabelle2!$A$58:$U$81,13,FALSE)&lt;&gt;0,VLOOKUP($O31,Tabelle2!$A$58:$U$81,13,FALSE),"")</f>
        <v>=</v>
      </c>
      <c r="Y31" s="22">
        <f>IF(VLOOKUP($O31,Tabelle2!$A$58:$U$81,14,FALSE)&lt;&gt;0,VLOOKUP($O31,Tabelle2!$A$58:$U$81,14,FALSE),"")</f>
        <v>23</v>
      </c>
      <c r="Z31" s="41">
        <f>IF(VLOOKUP($O31,Tabelle2!$A$58:$U$81,16,FALSE)&lt;&gt;0,VLOOKUP($O31,Tabelle2!$A$58:$U$81,16,FALSE),"")</f>
      </c>
      <c r="AA31" s="22">
        <f>IF(VLOOKUP($O31,Tabelle2!$A$58:$U$81,17,FALSE)&lt;&gt;0,VLOOKUP($O31,Tabelle2!$A$58:$U$81,17,FALSE),"")</f>
      </c>
    </row>
    <row r="32" spans="1:27" s="8" customFormat="1" ht="15.75" customHeight="1">
      <c r="A32"/>
      <c r="B32" s="3">
        <f>VLOOKUP($O32,Tabelle2!$A$58:$U$81,4,FALSE)</f>
        <v>2</v>
      </c>
      <c r="C32" s="38"/>
      <c r="D32" s="3">
        <f>VLOOKUP($O32,Tabelle2!$A$58:$U$81,6,FALSE)</f>
        <v>6</v>
      </c>
      <c r="E32" s="38"/>
      <c r="F32" s="28"/>
      <c r="G32" s="44"/>
      <c r="H32" s="28"/>
      <c r="I32" s="44"/>
      <c r="J32" s="28"/>
      <c r="K32" s="44"/>
      <c r="L32" s="28"/>
      <c r="M32" s="44"/>
      <c r="N32" s="28"/>
      <c r="O32" s="6">
        <f>O31</f>
        <v>10</v>
      </c>
      <c r="P32" s="21"/>
      <c r="Q32" s="23">
        <f>VLOOKUP($O32,Tabelle2!$A$58:$U$81,4,FALSE)</f>
        <v>2</v>
      </c>
      <c r="R32" s="41"/>
      <c r="S32" s="23">
        <f>VLOOKUP($O32,Tabelle2!$A$58:$U$81,6,FALSE)</f>
        <v>6</v>
      </c>
      <c r="T32" s="41"/>
      <c r="U32" s="23">
        <f>VLOOKUP($O32,Tabelle2!$A$58:$U$81,9,FALSE)</f>
        <v>6</v>
      </c>
      <c r="V32" s="41"/>
      <c r="W32" s="23">
        <f>VLOOKUP($O32,Tabelle2!$A$58:$U$81,12,FALSE)</f>
        <v>6</v>
      </c>
      <c r="X32" s="45"/>
      <c r="Y32" s="23">
        <f>IF(VLOOKUP($O32,Tabelle2!$A$58:$U$81,15,FALSE)&lt;&gt;0,VLOOKUP($O32,Tabelle2!$A$58:$U$81,15,FALSE),"")</f>
        <v>6</v>
      </c>
      <c r="Z32" s="41"/>
      <c r="AA32" s="23">
        <f>IF(VLOOKUP($O32,Tabelle2!$A$58:$U$81,18,FALSE)&lt;&gt;0,VLOOKUP($O32,Tabelle2!$A$58:$U$81,18,FALSE),"")</f>
      </c>
    </row>
    <row r="33" ht="6" customHeight="1">
      <c r="O33" s="6"/>
    </row>
    <row r="34" spans="1:27" ht="15.75" thickBot="1">
      <c r="A34" t="str">
        <f>O34&amp;")"</f>
        <v>11)</v>
      </c>
      <c r="B34" s="4">
        <f>VLOOKUP($O34,Tabelle2!$A$87:$U$110,3,FALSE)</f>
        <v>4</v>
      </c>
      <c r="C34" s="38" t="str">
        <f>VLOOKUP($O34,Tabelle2!$A$87:$U$110,7,FALSE)</f>
        <v>-</v>
      </c>
      <c r="D34" s="4">
        <f>VLOOKUP($O34,Tabelle2!$A$87:$U$110,5,FALSE)</f>
        <v>6</v>
      </c>
      <c r="E34" s="38" t="s">
        <v>2</v>
      </c>
      <c r="F34" s="4" t="str">
        <f>B34&amp;" "&amp;AE4&amp;" "&amp;F35/B35</f>
        <v>4 ∙ 1</v>
      </c>
      <c r="G34" s="42" t="s">
        <v>1</v>
      </c>
      <c r="H34" s="4" t="str">
        <f>D34&amp;" "&amp;AE4&amp;" "&amp;H35/D35</f>
        <v>6 ∙ 3</v>
      </c>
      <c r="I34" s="43" t="s">
        <v>2</v>
      </c>
      <c r="J34" s="4">
        <f>U34</f>
        <v>4</v>
      </c>
      <c r="K34" s="42" t="s">
        <v>1</v>
      </c>
      <c r="L34" s="4">
        <f>W34</f>
        <v>18</v>
      </c>
      <c r="M34" s="42" t="s">
        <v>2</v>
      </c>
      <c r="N34" s="4">
        <f>Y34</f>
        <v>-14</v>
      </c>
      <c r="O34" s="6">
        <f>O31+1</f>
        <v>11</v>
      </c>
      <c r="P34" s="21" t="str">
        <f>A34</f>
        <v>11)</v>
      </c>
      <c r="Q34" s="22">
        <f>VLOOKUP($O34,Tabelle2!$A$87:$U$110,3,FALSE)</f>
        <v>4</v>
      </c>
      <c r="R34" s="41" t="str">
        <f>VLOOKUP($O34,Tabelle2!$A$87:$U$110,7,FALSE)</f>
        <v>-</v>
      </c>
      <c r="S34" s="22">
        <f>VLOOKUP($O34,Tabelle2!$A$87:$U$110,5,FALSE)</f>
        <v>6</v>
      </c>
      <c r="T34" s="41" t="s">
        <v>2</v>
      </c>
      <c r="U34" s="22">
        <f>VLOOKUP($O34,Tabelle2!$A$87:$U$110,8,FALSE)</f>
        <v>4</v>
      </c>
      <c r="V34" s="41" t="str">
        <f>VLOOKUP($O34,Tabelle2!$A$87:$U$110,10,FALSE)</f>
        <v>-</v>
      </c>
      <c r="W34" s="22">
        <f>VLOOKUP($O34,Tabelle2!$A$87:$U$110,11,FALSE)</f>
        <v>18</v>
      </c>
      <c r="X34" s="45" t="str">
        <f>IF(VLOOKUP($O34,Tabelle2!$A$87:$U$110,13,FALSE)&lt;&gt;0,VLOOKUP($O34,Tabelle2!$A$87:$U$110,13,FALSE),"")</f>
        <v>=</v>
      </c>
      <c r="Y34" s="22">
        <f>IF(VLOOKUP($O34,Tabelle2!$A$87:$U$110,14,FALSE)&lt;&gt;0,VLOOKUP($O34,Tabelle2!$A$87:$U$110,14,FALSE),"")</f>
        <v>-14</v>
      </c>
      <c r="Z34" s="41">
        <f>IF(VLOOKUP($O34,Tabelle2!$A$87:$U$110,16,FALSE)&lt;&gt;0,VLOOKUP($O34,Tabelle2!$A$87:$U$110,16,FALSE),"")</f>
      </c>
      <c r="AA34" s="22">
        <f>IF(VLOOKUP($O34,Tabelle2!$A$87:$U$110,17,FALSE)&lt;&gt;0,VLOOKUP($O34,Tabelle2!$A$87:$U$110,17,FALSE),"")</f>
      </c>
    </row>
    <row r="35" spans="2:27" ht="15">
      <c r="B35" s="3">
        <f>VLOOKUP($O35,Tabelle2!$A$87:$U$110,4,FALSE)</f>
        <v>9</v>
      </c>
      <c r="C35" s="38"/>
      <c r="D35" s="3">
        <f>VLOOKUP($O35,Tabelle2!$A$87:$U$110,6,FALSE)</f>
        <v>3</v>
      </c>
      <c r="E35" s="38"/>
      <c r="F35" s="3">
        <f>U35</f>
        <v>9</v>
      </c>
      <c r="G35" s="42"/>
      <c r="H35" s="3">
        <f>U35</f>
        <v>9</v>
      </c>
      <c r="I35" s="43"/>
      <c r="J35" s="3">
        <f>F35</f>
        <v>9</v>
      </c>
      <c r="K35" s="42"/>
      <c r="L35" s="3">
        <f>F35</f>
        <v>9</v>
      </c>
      <c r="M35" s="42"/>
      <c r="N35" s="3">
        <f>F35</f>
        <v>9</v>
      </c>
      <c r="O35" s="6">
        <f>O34</f>
        <v>11</v>
      </c>
      <c r="Q35" s="23">
        <f>VLOOKUP($O35,Tabelle2!$A$87:$U$110,4,FALSE)</f>
        <v>9</v>
      </c>
      <c r="R35" s="41"/>
      <c r="S35" s="23">
        <f>VLOOKUP($O35,Tabelle2!$A$87:$U$110,6,FALSE)</f>
        <v>3</v>
      </c>
      <c r="T35" s="41"/>
      <c r="U35" s="23">
        <f>VLOOKUP($O35,Tabelle2!$A$87:$U$110,9,FALSE)</f>
        <v>9</v>
      </c>
      <c r="V35" s="41"/>
      <c r="W35" s="23">
        <f>VLOOKUP($O35,Tabelle2!$A$87:$U$110,12,FALSE)</f>
        <v>9</v>
      </c>
      <c r="X35" s="45"/>
      <c r="Y35" s="23">
        <f>IF(VLOOKUP($O35,Tabelle2!$A$87:$U$110,15,FALSE)&lt;&gt;0,VLOOKUP($O35,Tabelle2!$A$87:$U$110,15,FALSE),"")</f>
        <v>9</v>
      </c>
      <c r="Z35" s="41"/>
      <c r="AA35" s="23">
        <f>IF(VLOOKUP($O35,Tabelle2!$A$87:$U$110,18,FALSE)&lt;&gt;0,VLOOKUP($O35,Tabelle2!$A$87:$U$110,18,FALSE),"")</f>
      </c>
    </row>
    <row r="36" ht="6" customHeight="1">
      <c r="O36" s="6"/>
    </row>
    <row r="37" spans="1:27" ht="15.75" thickBot="1">
      <c r="A37" t="str">
        <f>O37&amp;")"</f>
        <v>12)</v>
      </c>
      <c r="B37" s="4">
        <f>VLOOKUP($O37,Tabelle2!$A$87:$U$110,3,FALSE)</f>
        <v>8</v>
      </c>
      <c r="C37" s="38" t="str">
        <f>VLOOKUP($O37,Tabelle2!$A$87:$U$110,7,FALSE)</f>
        <v>-</v>
      </c>
      <c r="D37" s="4">
        <f>VLOOKUP($O37,Tabelle2!$A$87:$U$110,5,FALSE)</f>
        <v>9</v>
      </c>
      <c r="E37" s="38" t="s">
        <v>2</v>
      </c>
      <c r="F37" s="37"/>
      <c r="G37" s="44"/>
      <c r="H37" s="37"/>
      <c r="I37" s="44" t="s">
        <v>2</v>
      </c>
      <c r="J37" s="37"/>
      <c r="K37" s="44"/>
      <c r="L37" s="37"/>
      <c r="M37" s="44" t="s">
        <v>2</v>
      </c>
      <c r="N37" s="37"/>
      <c r="O37" s="6">
        <f>O34+1</f>
        <v>12</v>
      </c>
      <c r="P37" s="21" t="str">
        <f>A37</f>
        <v>12)</v>
      </c>
      <c r="Q37" s="22">
        <f>VLOOKUP($O37,Tabelle2!$A$87:$U$110,3,FALSE)</f>
        <v>8</v>
      </c>
      <c r="R37" s="41" t="str">
        <f>VLOOKUP($O37,Tabelle2!$A$87:$U$110,7,FALSE)</f>
        <v>-</v>
      </c>
      <c r="S37" s="22">
        <f>VLOOKUP($O37,Tabelle2!$A$87:$U$110,5,FALSE)</f>
        <v>9</v>
      </c>
      <c r="T37" s="41" t="s">
        <v>2</v>
      </c>
      <c r="U37" s="22">
        <f>VLOOKUP($O37,Tabelle2!$A$87:$U$110,8,FALSE)</f>
        <v>40</v>
      </c>
      <c r="V37" s="41" t="str">
        <f>VLOOKUP($O37,Tabelle2!$A$87:$U$110,10,FALSE)</f>
        <v>-</v>
      </c>
      <c r="W37" s="22">
        <f>VLOOKUP($O37,Tabelle2!$A$87:$U$110,11,FALSE)</f>
        <v>81</v>
      </c>
      <c r="X37" s="45" t="str">
        <f>IF(VLOOKUP($O37,Tabelle2!$A$87:$U$110,13,FALSE)&lt;&gt;0,VLOOKUP($O37,Tabelle2!$A$87:$U$110,13,FALSE),"")</f>
        <v>=</v>
      </c>
      <c r="Y37" s="22">
        <f>IF(VLOOKUP($O37,Tabelle2!$A$87:$U$110,14,FALSE)&lt;&gt;0,VLOOKUP($O37,Tabelle2!$A$87:$U$110,14,FALSE),"")</f>
        <v>-41</v>
      </c>
      <c r="Z37" s="41">
        <f>IF(VLOOKUP($O37,Tabelle2!$A$87:$U$110,16,FALSE)&lt;&gt;0,VLOOKUP($O37,Tabelle2!$A$87:$U$110,16,FALSE),"")</f>
      </c>
      <c r="AA37" s="22">
        <f>IF(VLOOKUP($O37,Tabelle2!$A$87:$U$110,17,FALSE)&lt;&gt;0,VLOOKUP($O37,Tabelle2!$A$87:$U$110,17,FALSE),"")</f>
      </c>
    </row>
    <row r="38" spans="2:27" ht="15">
      <c r="B38" s="3">
        <f>VLOOKUP($O38,Tabelle2!$A$87:$U$110,4,FALSE)</f>
        <v>9</v>
      </c>
      <c r="C38" s="38"/>
      <c r="D38" s="3">
        <f>VLOOKUP($O38,Tabelle2!$A$87:$U$110,6,FALSE)</f>
        <v>5</v>
      </c>
      <c r="E38" s="38"/>
      <c r="F38" s="28"/>
      <c r="G38" s="44"/>
      <c r="H38" s="28"/>
      <c r="I38" s="44"/>
      <c r="J38" s="28"/>
      <c r="K38" s="44"/>
      <c r="L38" s="28"/>
      <c r="M38" s="44"/>
      <c r="N38" s="28"/>
      <c r="O38" s="6">
        <f>O37</f>
        <v>12</v>
      </c>
      <c r="Q38" s="23">
        <f>VLOOKUP($O38,Tabelle2!$A$87:$U$110,4,FALSE)</f>
        <v>9</v>
      </c>
      <c r="R38" s="41"/>
      <c r="S38" s="23">
        <f>VLOOKUP($O38,Tabelle2!$A$87:$U$110,6,FALSE)</f>
        <v>5</v>
      </c>
      <c r="T38" s="41"/>
      <c r="U38" s="23">
        <f>VLOOKUP($O38,Tabelle2!$A$87:$U$110,9,FALSE)</f>
        <v>45</v>
      </c>
      <c r="V38" s="41"/>
      <c r="W38" s="23">
        <f>VLOOKUP($O38,Tabelle2!$A$87:$U$110,12,FALSE)</f>
        <v>45</v>
      </c>
      <c r="X38" s="45"/>
      <c r="Y38" s="23">
        <f>IF(VLOOKUP($O38,Tabelle2!$A$87:$U$110,15,FALSE)&lt;&gt;0,VLOOKUP($O38,Tabelle2!$A$87:$U$110,15,FALSE),"")</f>
        <v>45</v>
      </c>
      <c r="Z38" s="41"/>
      <c r="AA38" s="23">
        <f>IF(VLOOKUP($O38,Tabelle2!$A$87:$U$110,18,FALSE)&lt;&gt;0,VLOOKUP($O38,Tabelle2!$A$87:$U$110,18,FALSE),"")</f>
      </c>
    </row>
    <row r="39" spans="6:15" ht="6" customHeight="1">
      <c r="F39" s="27"/>
      <c r="G39" s="27"/>
      <c r="H39" s="27"/>
      <c r="I39" s="27"/>
      <c r="J39" s="27"/>
      <c r="K39" s="27"/>
      <c r="L39" s="27"/>
      <c r="M39" s="27"/>
      <c r="N39" s="27"/>
      <c r="O39" s="6"/>
    </row>
    <row r="40" spans="1:27" ht="15.75" thickBot="1">
      <c r="A40" t="str">
        <f>O40&amp;")"</f>
        <v>13)</v>
      </c>
      <c r="B40" s="4">
        <f>VLOOKUP($O40,Tabelle2!$A$87:$U$110,3,FALSE)</f>
        <v>7</v>
      </c>
      <c r="C40" s="38" t="str">
        <f>VLOOKUP($O40,Tabelle2!$A$87:$U$110,7,FALSE)</f>
        <v>-</v>
      </c>
      <c r="D40" s="4">
        <f>VLOOKUP($O40,Tabelle2!$A$87:$U$110,5,FALSE)</f>
        <v>4</v>
      </c>
      <c r="E40" s="38" t="s">
        <v>2</v>
      </c>
      <c r="F40" s="37"/>
      <c r="G40" s="44"/>
      <c r="H40" s="37"/>
      <c r="I40" s="44" t="s">
        <v>2</v>
      </c>
      <c r="J40" s="37"/>
      <c r="K40" s="44"/>
      <c r="L40" s="37"/>
      <c r="M40" s="44" t="s">
        <v>2</v>
      </c>
      <c r="N40" s="37"/>
      <c r="O40" s="6">
        <f>O37+1</f>
        <v>13</v>
      </c>
      <c r="P40" s="21" t="str">
        <f>A40</f>
        <v>13)</v>
      </c>
      <c r="Q40" s="22">
        <f>VLOOKUP($O40,Tabelle2!$A$87:$U$110,3,FALSE)</f>
        <v>7</v>
      </c>
      <c r="R40" s="41" t="str">
        <f>VLOOKUP($O40,Tabelle2!$A$87:$U$110,7,FALSE)</f>
        <v>-</v>
      </c>
      <c r="S40" s="22">
        <f>VLOOKUP($O40,Tabelle2!$A$87:$U$110,5,FALSE)</f>
        <v>4</v>
      </c>
      <c r="T40" s="41" t="s">
        <v>2</v>
      </c>
      <c r="U40" s="22">
        <f>VLOOKUP($O40,Tabelle2!$A$87:$U$110,8,FALSE)</f>
        <v>56</v>
      </c>
      <c r="V40" s="41" t="str">
        <f>VLOOKUP($O40,Tabelle2!$A$87:$U$110,10,FALSE)</f>
        <v>-</v>
      </c>
      <c r="W40" s="22">
        <f>VLOOKUP($O40,Tabelle2!$A$87:$U$110,11,FALSE)</f>
        <v>12</v>
      </c>
      <c r="X40" s="45" t="str">
        <f>IF(VLOOKUP($O40,Tabelle2!$A$87:$U$110,13,FALSE)&lt;&gt;0,VLOOKUP($O40,Tabelle2!$A$87:$U$110,13,FALSE),"")</f>
        <v>=</v>
      </c>
      <c r="Y40" s="22">
        <f>IF(VLOOKUP($O40,Tabelle2!$A$87:$U$110,14,FALSE)&lt;&gt;0,VLOOKUP($O40,Tabelle2!$A$87:$U$110,14,FALSE),"")</f>
        <v>44</v>
      </c>
      <c r="Z40" s="41" t="str">
        <f>IF(VLOOKUP($O40,Tabelle2!$A$87:$U$110,16,FALSE)&lt;&gt;0,VLOOKUP($O40,Tabelle2!$A$87:$U$110,16,FALSE),"")</f>
        <v>=</v>
      </c>
      <c r="AA40" s="22">
        <f>IF(VLOOKUP($O40,Tabelle2!$A$87:$U$110,17,FALSE)&lt;&gt;0,VLOOKUP($O40,Tabelle2!$A$87:$U$110,17,FALSE),"")</f>
        <v>11</v>
      </c>
    </row>
    <row r="41" spans="2:27" ht="15">
      <c r="B41" s="3">
        <f>VLOOKUP($O41,Tabelle2!$A$87:$U$110,4,FALSE)</f>
        <v>3</v>
      </c>
      <c r="C41" s="38"/>
      <c r="D41" s="3">
        <f>VLOOKUP($O41,Tabelle2!$A$87:$U$110,6,FALSE)</f>
        <v>8</v>
      </c>
      <c r="E41" s="38"/>
      <c r="F41" s="28"/>
      <c r="G41" s="44"/>
      <c r="H41" s="28"/>
      <c r="I41" s="44"/>
      <c r="J41" s="28"/>
      <c r="K41" s="44"/>
      <c r="L41" s="28"/>
      <c r="M41" s="44"/>
      <c r="N41" s="28"/>
      <c r="O41" s="6">
        <f>O40</f>
        <v>13</v>
      </c>
      <c r="Q41" s="23">
        <f>VLOOKUP($O41,Tabelle2!$A$87:$U$110,4,FALSE)</f>
        <v>3</v>
      </c>
      <c r="R41" s="41"/>
      <c r="S41" s="23">
        <f>VLOOKUP($O41,Tabelle2!$A$87:$U$110,6,FALSE)</f>
        <v>8</v>
      </c>
      <c r="T41" s="41"/>
      <c r="U41" s="23">
        <f>VLOOKUP($O41,Tabelle2!$A$87:$U$110,9,FALSE)</f>
        <v>24</v>
      </c>
      <c r="V41" s="41"/>
      <c r="W41" s="23">
        <f>VLOOKUP($O41,Tabelle2!$A$87:$U$110,12,FALSE)</f>
        <v>24</v>
      </c>
      <c r="X41" s="45"/>
      <c r="Y41" s="23">
        <f>IF(VLOOKUP($O41,Tabelle2!$A$87:$U$110,15,FALSE)&lt;&gt;0,VLOOKUP($O41,Tabelle2!$A$87:$U$110,15,FALSE),"")</f>
        <v>24</v>
      </c>
      <c r="Z41" s="41"/>
      <c r="AA41" s="23">
        <f>IF(VLOOKUP($O41,Tabelle2!$A$87:$U$110,18,FALSE)&lt;&gt;0,VLOOKUP($O41,Tabelle2!$A$87:$U$110,18,FALSE),"")</f>
        <v>6</v>
      </c>
    </row>
    <row r="42" spans="6:15" ht="6" customHeight="1">
      <c r="F42" s="27"/>
      <c r="G42" s="27"/>
      <c r="H42" s="27"/>
      <c r="I42" s="27"/>
      <c r="J42" s="27"/>
      <c r="K42" s="27"/>
      <c r="L42" s="27"/>
      <c r="M42" s="27"/>
      <c r="N42" s="27"/>
      <c r="O42" s="6"/>
    </row>
    <row r="43" spans="1:27" ht="15.75" thickBot="1">
      <c r="A43" t="str">
        <f>O43&amp;")"</f>
        <v>14)</v>
      </c>
      <c r="B43" s="4">
        <f>VLOOKUP($O43,Tabelle2!$A$87:$U$110,3,FALSE)</f>
        <v>4</v>
      </c>
      <c r="C43" s="38" t="str">
        <f>VLOOKUP($O43,Tabelle2!$A$87:$U$110,7,FALSE)</f>
        <v>-</v>
      </c>
      <c r="D43" s="4">
        <f>VLOOKUP($O43,Tabelle2!$A$87:$U$110,5,FALSE)</f>
        <v>2</v>
      </c>
      <c r="E43" s="38" t="s">
        <v>2</v>
      </c>
      <c r="F43" s="37"/>
      <c r="G43" s="44"/>
      <c r="H43" s="37"/>
      <c r="I43" s="44" t="s">
        <v>2</v>
      </c>
      <c r="J43" s="37"/>
      <c r="K43" s="44"/>
      <c r="L43" s="37"/>
      <c r="M43" s="44" t="s">
        <v>2</v>
      </c>
      <c r="N43" s="37"/>
      <c r="O43" s="6">
        <f>O40+1</f>
        <v>14</v>
      </c>
      <c r="P43" s="21" t="str">
        <f>A43</f>
        <v>14)</v>
      </c>
      <c r="Q43" s="22">
        <f>VLOOKUP($O43,Tabelle2!$A$87:$U$110,3,FALSE)</f>
        <v>4</v>
      </c>
      <c r="R43" s="41" t="str">
        <f>VLOOKUP($O43,Tabelle2!$A$87:$U$110,7,FALSE)</f>
        <v>-</v>
      </c>
      <c r="S43" s="22">
        <f>VLOOKUP($O43,Tabelle2!$A$87:$U$110,5,FALSE)</f>
        <v>2</v>
      </c>
      <c r="T43" s="41" t="s">
        <v>2</v>
      </c>
      <c r="U43" s="22">
        <f>VLOOKUP($O43,Tabelle2!$A$87:$U$110,8,FALSE)</f>
        <v>4</v>
      </c>
      <c r="V43" s="41" t="str">
        <f>VLOOKUP($O43,Tabelle2!$A$87:$U$110,10,FALSE)</f>
        <v>-</v>
      </c>
      <c r="W43" s="22">
        <f>VLOOKUP($O43,Tabelle2!$A$87:$U$110,11,FALSE)</f>
        <v>6</v>
      </c>
      <c r="X43" s="45" t="str">
        <f>IF(VLOOKUP($O43,Tabelle2!$A$87:$U$110,13,FALSE)&lt;&gt;0,VLOOKUP($O43,Tabelle2!$A$87:$U$110,13,FALSE),"")</f>
        <v>=</v>
      </c>
      <c r="Y43" s="22">
        <f>IF(VLOOKUP($O43,Tabelle2!$A$87:$U$110,14,FALSE)&lt;&gt;0,VLOOKUP($O43,Tabelle2!$A$87:$U$110,14,FALSE),"")</f>
        <v>-2</v>
      </c>
      <c r="Z43" s="41">
        <f>IF(VLOOKUP($O43,Tabelle2!$A$87:$U$110,16,FALSE)&lt;&gt;0,VLOOKUP($O43,Tabelle2!$A$87:$U$110,16,FALSE),"")</f>
      </c>
      <c r="AA43" s="22">
        <f>IF(VLOOKUP($O43,Tabelle2!$A$87:$U$110,17,FALSE)&lt;&gt;0,VLOOKUP($O43,Tabelle2!$A$87:$U$110,17,FALSE),"")</f>
      </c>
    </row>
    <row r="44" spans="2:27" ht="15">
      <c r="B44" s="3">
        <f>VLOOKUP($O44,Tabelle2!$A$87:$U$110,4,FALSE)</f>
        <v>9</v>
      </c>
      <c r="C44" s="38"/>
      <c r="D44" s="3">
        <f>VLOOKUP($O44,Tabelle2!$A$87:$U$110,6,FALSE)</f>
        <v>3</v>
      </c>
      <c r="E44" s="38"/>
      <c r="F44" s="28"/>
      <c r="G44" s="44"/>
      <c r="H44" s="28"/>
      <c r="I44" s="44"/>
      <c r="J44" s="28"/>
      <c r="K44" s="44"/>
      <c r="L44" s="28"/>
      <c r="M44" s="44"/>
      <c r="N44" s="28"/>
      <c r="O44" s="6">
        <f>O43</f>
        <v>14</v>
      </c>
      <c r="Q44" s="23">
        <f>VLOOKUP($O44,Tabelle2!$A$87:$U$110,4,FALSE)</f>
        <v>9</v>
      </c>
      <c r="R44" s="41"/>
      <c r="S44" s="23">
        <f>VLOOKUP($O44,Tabelle2!$A$87:$U$110,6,FALSE)</f>
        <v>3</v>
      </c>
      <c r="T44" s="41"/>
      <c r="U44" s="23">
        <f>VLOOKUP($O44,Tabelle2!$A$87:$U$110,9,FALSE)</f>
        <v>9</v>
      </c>
      <c r="V44" s="41"/>
      <c r="W44" s="23">
        <f>VLOOKUP($O44,Tabelle2!$A$87:$U$110,12,FALSE)</f>
        <v>9</v>
      </c>
      <c r="X44" s="45"/>
      <c r="Y44" s="23">
        <f>IF(VLOOKUP($O44,Tabelle2!$A$87:$U$110,15,FALSE)&lt;&gt;0,VLOOKUP($O44,Tabelle2!$A$87:$U$110,15,FALSE),"")</f>
        <v>9</v>
      </c>
      <c r="Z44" s="41"/>
      <c r="AA44" s="23">
        <f>IF(VLOOKUP($O44,Tabelle2!$A$87:$U$110,18,FALSE)&lt;&gt;0,VLOOKUP($O44,Tabelle2!$A$87:$U$110,18,FALSE),"")</f>
      </c>
    </row>
    <row r="45" spans="6:15" ht="6" customHeight="1">
      <c r="F45" s="28"/>
      <c r="G45" s="30"/>
      <c r="H45" s="28"/>
      <c r="I45" s="28"/>
      <c r="J45" s="28"/>
      <c r="K45" s="30"/>
      <c r="L45" s="28"/>
      <c r="M45" s="30"/>
      <c r="N45" s="28"/>
      <c r="O45" s="6"/>
    </row>
    <row r="46" spans="1:27" ht="15.75" thickBot="1">
      <c r="A46" t="str">
        <f>O46&amp;")"</f>
        <v>15)</v>
      </c>
      <c r="B46" s="4">
        <f>VLOOKUP($O46,Tabelle2!$A$87:$U$110,3,FALSE)</f>
        <v>5</v>
      </c>
      <c r="C46" s="38" t="str">
        <f>VLOOKUP($O46,Tabelle2!$A$87:$U$110,7,FALSE)</f>
        <v>-</v>
      </c>
      <c r="D46" s="4">
        <f>VLOOKUP($O46,Tabelle2!$A$87:$U$110,5,FALSE)</f>
        <v>8</v>
      </c>
      <c r="E46" s="38" t="s">
        <v>2</v>
      </c>
      <c r="F46" s="37"/>
      <c r="G46" s="44"/>
      <c r="H46" s="37"/>
      <c r="I46" s="44" t="s">
        <v>2</v>
      </c>
      <c r="J46" s="37"/>
      <c r="K46" s="44"/>
      <c r="L46" s="37"/>
      <c r="M46" s="44" t="s">
        <v>2</v>
      </c>
      <c r="N46" s="37"/>
      <c r="O46" s="6">
        <f>O43+1</f>
        <v>15</v>
      </c>
      <c r="P46" s="21" t="str">
        <f>A46</f>
        <v>15)</v>
      </c>
      <c r="Q46" s="22">
        <f>VLOOKUP($O46,Tabelle2!$A$87:$U$110,3,FALSE)</f>
        <v>5</v>
      </c>
      <c r="R46" s="41" t="str">
        <f>VLOOKUP($O46,Tabelle2!$A$87:$U$110,7,FALSE)</f>
        <v>-</v>
      </c>
      <c r="S46" s="22">
        <f>VLOOKUP($O46,Tabelle2!$A$87:$U$110,5,FALSE)</f>
        <v>8</v>
      </c>
      <c r="T46" s="41" t="s">
        <v>2</v>
      </c>
      <c r="U46" s="22">
        <f>VLOOKUP($O46,Tabelle2!$A$87:$U$110,8,FALSE)</f>
        <v>20</v>
      </c>
      <c r="V46" s="41" t="str">
        <f>VLOOKUP($O46,Tabelle2!$A$87:$U$110,10,FALSE)</f>
        <v>-</v>
      </c>
      <c r="W46" s="22">
        <f>VLOOKUP($O46,Tabelle2!$A$87:$U$110,11,FALSE)</f>
        <v>56</v>
      </c>
      <c r="X46" s="45" t="str">
        <f>IF(VLOOKUP($O46,Tabelle2!$A$87:$U$110,13,FALSE)&lt;&gt;0,VLOOKUP($O46,Tabelle2!$A$87:$U$110,13,FALSE),"")</f>
        <v>=</v>
      </c>
      <c r="Y46" s="22">
        <f>IF(VLOOKUP($O46,Tabelle2!$A$87:$U$110,14,FALSE)&lt;&gt;0,VLOOKUP($O46,Tabelle2!$A$87:$U$110,14,FALSE),"")</f>
        <v>-36</v>
      </c>
      <c r="Z46" s="41" t="str">
        <f>IF(VLOOKUP($O46,Tabelle2!$A$87:$U$110,16,FALSE)&lt;&gt;0,VLOOKUP($O46,Tabelle2!$A$87:$U$110,16,FALSE),"")</f>
        <v>=</v>
      </c>
      <c r="AA46" s="22">
        <f>IF(VLOOKUP($O46,Tabelle2!$A$87:$U$110,17,FALSE)&lt;&gt;0,VLOOKUP($O46,Tabelle2!$A$87:$U$110,17,FALSE),"")</f>
        <v>-9</v>
      </c>
    </row>
    <row r="47" spans="2:27" ht="15">
      <c r="B47" s="3">
        <f>VLOOKUP($O47,Tabelle2!$A$87:$U$110,4,FALSE)</f>
        <v>7</v>
      </c>
      <c r="C47" s="38"/>
      <c r="D47" s="3">
        <f>VLOOKUP($O47,Tabelle2!$A$87:$U$110,6,FALSE)</f>
        <v>4</v>
      </c>
      <c r="E47" s="38"/>
      <c r="F47" s="28"/>
      <c r="G47" s="44"/>
      <c r="H47" s="28"/>
      <c r="I47" s="44"/>
      <c r="J47" s="28"/>
      <c r="K47" s="44"/>
      <c r="L47" s="28"/>
      <c r="M47" s="44"/>
      <c r="N47" s="28"/>
      <c r="O47" s="6">
        <f>O46</f>
        <v>15</v>
      </c>
      <c r="Q47" s="23">
        <f>VLOOKUP($O47,Tabelle2!$A$87:$U$110,4,FALSE)</f>
        <v>7</v>
      </c>
      <c r="R47" s="41"/>
      <c r="S47" s="23">
        <f>VLOOKUP($O47,Tabelle2!$A$87:$U$110,6,FALSE)</f>
        <v>4</v>
      </c>
      <c r="T47" s="41"/>
      <c r="U47" s="23">
        <f>VLOOKUP($O47,Tabelle2!$A$87:$U$110,9,FALSE)</f>
        <v>28</v>
      </c>
      <c r="V47" s="41"/>
      <c r="W47" s="23">
        <f>VLOOKUP($O47,Tabelle2!$A$87:$U$110,12,FALSE)</f>
        <v>28</v>
      </c>
      <c r="X47" s="45"/>
      <c r="Y47" s="23">
        <f>IF(VLOOKUP($O47,Tabelle2!$A$87:$U$110,15,FALSE)&lt;&gt;0,VLOOKUP($O47,Tabelle2!$A$87:$U$110,15,FALSE),"")</f>
        <v>28</v>
      </c>
      <c r="Z47" s="41"/>
      <c r="AA47" s="23">
        <f>IF(VLOOKUP($O47,Tabelle2!$A$87:$U$110,18,FALSE)&lt;&gt;0,VLOOKUP($O47,Tabelle2!$A$87:$U$110,18,FALSE),"")</f>
        <v>7</v>
      </c>
    </row>
    <row r="48" spans="6:15" ht="6" customHeight="1">
      <c r="F48" s="28"/>
      <c r="G48" s="30"/>
      <c r="H48" s="28"/>
      <c r="I48" s="28"/>
      <c r="J48" s="28"/>
      <c r="K48" s="30"/>
      <c r="L48" s="28"/>
      <c r="M48" s="30"/>
      <c r="N48" s="28"/>
      <c r="O48" s="6"/>
    </row>
    <row r="49" spans="1:27" ht="15.75" thickBot="1">
      <c r="A49" t="str">
        <f>O49&amp;")"</f>
        <v>16)</v>
      </c>
      <c r="B49" s="4">
        <f>VLOOKUP($O49,Tabelle2!$A$87:$U$110,3,FALSE)</f>
        <v>6</v>
      </c>
      <c r="C49" s="38" t="str">
        <f>VLOOKUP($O49,Tabelle2!$A$87:$U$110,7,FALSE)</f>
        <v>-</v>
      </c>
      <c r="D49" s="4">
        <f>VLOOKUP($O49,Tabelle2!$A$87:$U$110,5,FALSE)</f>
        <v>3</v>
      </c>
      <c r="E49" s="38" t="s">
        <v>2</v>
      </c>
      <c r="F49" s="37"/>
      <c r="G49" s="44"/>
      <c r="H49" s="37"/>
      <c r="I49" s="44" t="s">
        <v>2</v>
      </c>
      <c r="J49" s="37"/>
      <c r="K49" s="44"/>
      <c r="L49" s="37"/>
      <c r="M49" s="44" t="s">
        <v>2</v>
      </c>
      <c r="N49" s="37"/>
      <c r="O49" s="6">
        <f>O46+1</f>
        <v>16</v>
      </c>
      <c r="P49" s="21" t="str">
        <f>A49</f>
        <v>16)</v>
      </c>
      <c r="Q49" s="22">
        <f>VLOOKUP($O49,Tabelle2!$A$87:$U$110,3,FALSE)</f>
        <v>6</v>
      </c>
      <c r="R49" s="41" t="str">
        <f>VLOOKUP($O49,Tabelle2!$A$87:$U$110,7,FALSE)</f>
        <v>-</v>
      </c>
      <c r="S49" s="22">
        <f>VLOOKUP($O49,Tabelle2!$A$87:$U$110,5,FALSE)</f>
        <v>3</v>
      </c>
      <c r="T49" s="41" t="s">
        <v>2</v>
      </c>
      <c r="U49" s="22">
        <f>VLOOKUP($O49,Tabelle2!$A$87:$U$110,8,FALSE)</f>
        <v>24</v>
      </c>
      <c r="V49" s="41" t="str">
        <f>VLOOKUP($O49,Tabelle2!$A$87:$U$110,10,FALSE)</f>
        <v>-</v>
      </c>
      <c r="W49" s="22">
        <f>VLOOKUP($O49,Tabelle2!$A$87:$U$110,11,FALSE)</f>
        <v>21</v>
      </c>
      <c r="X49" s="45" t="str">
        <f>IF(VLOOKUP($O49,Tabelle2!$A$87:$U$110,13,FALSE)&lt;&gt;0,VLOOKUP($O49,Tabelle2!$A$87:$U$110,13,FALSE),"")</f>
        <v>=</v>
      </c>
      <c r="Y49" s="22">
        <f>IF(VLOOKUP($O49,Tabelle2!$A$87:$U$110,14,FALSE)&lt;&gt;0,VLOOKUP($O49,Tabelle2!$A$87:$U$110,14,FALSE),"")</f>
        <v>3</v>
      </c>
      <c r="Z49" s="41">
        <f>IF(VLOOKUP($O49,Tabelle2!$A$87:$U$110,16,FALSE)&lt;&gt;0,VLOOKUP($O49,Tabelle2!$A$87:$U$110,16,FALSE),"")</f>
      </c>
      <c r="AA49" s="22">
        <f>IF(VLOOKUP($O49,Tabelle2!$A$87:$U$110,17,FALSE)&lt;&gt;0,VLOOKUP($O49,Tabelle2!$A$87:$U$110,17,FALSE),"")</f>
      </c>
    </row>
    <row r="50" spans="2:27" ht="15">
      <c r="B50" s="3">
        <f>VLOOKUP($O50,Tabelle2!$A$87:$U$110,4,FALSE)</f>
        <v>7</v>
      </c>
      <c r="C50" s="38"/>
      <c r="D50" s="3">
        <f>VLOOKUP($O50,Tabelle2!$A$87:$U$110,6,FALSE)</f>
        <v>4</v>
      </c>
      <c r="E50" s="38"/>
      <c r="F50" s="28"/>
      <c r="G50" s="44"/>
      <c r="H50" s="28"/>
      <c r="I50" s="44"/>
      <c r="J50" s="28"/>
      <c r="K50" s="44"/>
      <c r="L50" s="28"/>
      <c r="M50" s="44"/>
      <c r="N50" s="28"/>
      <c r="O50" s="6">
        <f>O49</f>
        <v>16</v>
      </c>
      <c r="Q50" s="23">
        <f>VLOOKUP($O50,Tabelle2!$A$87:$U$110,4,FALSE)</f>
        <v>7</v>
      </c>
      <c r="R50" s="41"/>
      <c r="S50" s="23">
        <f>VLOOKUP($O50,Tabelle2!$A$87:$U$110,6,FALSE)</f>
        <v>4</v>
      </c>
      <c r="T50" s="41"/>
      <c r="U50" s="23">
        <f>VLOOKUP($O50,Tabelle2!$A$87:$U$110,9,FALSE)</f>
        <v>28</v>
      </c>
      <c r="V50" s="41"/>
      <c r="W50" s="23">
        <f>VLOOKUP($O50,Tabelle2!$A$87:$U$110,12,FALSE)</f>
        <v>28</v>
      </c>
      <c r="X50" s="45"/>
      <c r="Y50" s="23">
        <f>IF(VLOOKUP($O50,Tabelle2!$A$87:$U$110,15,FALSE)&lt;&gt;0,VLOOKUP($O50,Tabelle2!$A$87:$U$110,15,FALSE),"")</f>
        <v>28</v>
      </c>
      <c r="Z50" s="41"/>
      <c r="AA50" s="23">
        <f>IF(VLOOKUP($O50,Tabelle2!$A$87:$U$110,18,FALSE)&lt;&gt;0,VLOOKUP($O50,Tabelle2!$A$87:$U$110,18,FALSE),"")</f>
      </c>
    </row>
    <row r="51" ht="6" customHeight="1"/>
    <row r="52" spans="1:27" ht="15.75" thickBot="1">
      <c r="A52" t="str">
        <f>O52&amp;")"</f>
        <v>17)</v>
      </c>
      <c r="B52" s="4">
        <f>VLOOKUP($O52,Tabelle2!$A$87:$U$110,3,FALSE)</f>
        <v>6</v>
      </c>
      <c r="C52" s="38" t="str">
        <f>VLOOKUP($O52,Tabelle2!$A$87:$U$110,7,FALSE)</f>
        <v>-</v>
      </c>
      <c r="D52" s="4">
        <f>VLOOKUP($O52,Tabelle2!$A$87:$U$110,5,FALSE)</f>
        <v>2</v>
      </c>
      <c r="E52" s="38" t="s">
        <v>2</v>
      </c>
      <c r="F52" s="37"/>
      <c r="G52" s="44"/>
      <c r="H52" s="37"/>
      <c r="I52" s="44" t="s">
        <v>2</v>
      </c>
      <c r="J52" s="37"/>
      <c r="K52" s="44"/>
      <c r="L52" s="37"/>
      <c r="M52" s="44" t="s">
        <v>2</v>
      </c>
      <c r="N52" s="37"/>
      <c r="O52" s="6">
        <f>O49+1</f>
        <v>17</v>
      </c>
      <c r="P52" s="21" t="str">
        <f>A52</f>
        <v>17)</v>
      </c>
      <c r="Q52" s="22">
        <f>VLOOKUP($O52,Tabelle2!$A$87:$U$110,3,FALSE)</f>
        <v>6</v>
      </c>
      <c r="R52" s="41" t="str">
        <f>VLOOKUP($O52,Tabelle2!$A$87:$U$110,7,FALSE)</f>
        <v>-</v>
      </c>
      <c r="S52" s="22">
        <f>VLOOKUP($O52,Tabelle2!$A$87:$U$110,5,FALSE)</f>
        <v>2</v>
      </c>
      <c r="T52" s="41" t="s">
        <v>2</v>
      </c>
      <c r="U52" s="22">
        <f>VLOOKUP($O52,Tabelle2!$A$87:$U$110,8,FALSE)</f>
        <v>30</v>
      </c>
      <c r="V52" s="41" t="str">
        <f>VLOOKUP($O52,Tabelle2!$A$87:$U$110,10,FALSE)</f>
        <v>-</v>
      </c>
      <c r="W52" s="22">
        <f>VLOOKUP($O52,Tabelle2!$A$87:$U$110,11,FALSE)</f>
        <v>14</v>
      </c>
      <c r="X52" s="45" t="str">
        <f>IF(VLOOKUP($O52,Tabelle2!$A$87:$U$110,13,FALSE)&lt;&gt;0,VLOOKUP($O52,Tabelle2!$A$87:$U$110,13,FALSE),"")</f>
        <v>=</v>
      </c>
      <c r="Y52" s="22">
        <f>IF(VLOOKUP($O52,Tabelle2!$A$87:$U$110,14,FALSE)&lt;&gt;0,VLOOKUP($O52,Tabelle2!$A$87:$U$110,14,FALSE),"")</f>
        <v>16</v>
      </c>
      <c r="Z52" s="41">
        <f>IF(VLOOKUP($O52,Tabelle2!$A$87:$U$110,16,FALSE)&lt;&gt;0,VLOOKUP($O52,Tabelle2!$A$87:$U$110,16,FALSE),"")</f>
      </c>
      <c r="AA52" s="22">
        <f>IF(VLOOKUP($O52,Tabelle2!$A$87:$U$110,17,FALSE)&lt;&gt;0,VLOOKUP($O52,Tabelle2!$A$87:$U$110,17,FALSE),"")</f>
      </c>
    </row>
    <row r="53" spans="2:27" ht="15">
      <c r="B53" s="3">
        <f>VLOOKUP($O53,Tabelle2!$A$87:$U$110,4,FALSE)</f>
        <v>7</v>
      </c>
      <c r="C53" s="38"/>
      <c r="D53" s="3">
        <f>VLOOKUP($O53,Tabelle2!$A$87:$U$110,6,FALSE)</f>
        <v>5</v>
      </c>
      <c r="E53" s="38"/>
      <c r="F53" s="28"/>
      <c r="G53" s="44"/>
      <c r="H53" s="28"/>
      <c r="I53" s="44"/>
      <c r="J53" s="28"/>
      <c r="K53" s="44"/>
      <c r="L53" s="28"/>
      <c r="M53" s="44"/>
      <c r="N53" s="28"/>
      <c r="O53" s="6">
        <f>O52</f>
        <v>17</v>
      </c>
      <c r="Q53" s="23">
        <f>VLOOKUP($O53,Tabelle2!$A$87:$U$110,4,FALSE)</f>
        <v>7</v>
      </c>
      <c r="R53" s="41"/>
      <c r="S53" s="23">
        <f>VLOOKUP($O53,Tabelle2!$A$87:$U$110,6,FALSE)</f>
        <v>5</v>
      </c>
      <c r="T53" s="41"/>
      <c r="U53" s="23">
        <f>VLOOKUP($O53,Tabelle2!$A$87:$U$110,9,FALSE)</f>
        <v>35</v>
      </c>
      <c r="V53" s="41"/>
      <c r="W53" s="23">
        <f>VLOOKUP($O53,Tabelle2!$A$87:$U$110,12,FALSE)</f>
        <v>35</v>
      </c>
      <c r="X53" s="45"/>
      <c r="Y53" s="23">
        <f>IF(VLOOKUP($O53,Tabelle2!$A$87:$U$110,15,FALSE)&lt;&gt;0,VLOOKUP($O53,Tabelle2!$A$87:$U$110,15,FALSE),"")</f>
        <v>35</v>
      </c>
      <c r="Z53" s="41"/>
      <c r="AA53" s="23">
        <f>IF(VLOOKUP($O53,Tabelle2!$A$87:$U$110,18,FALSE)&lt;&gt;0,VLOOKUP($O53,Tabelle2!$A$87:$U$110,18,FALSE),"")</f>
      </c>
    </row>
    <row r="54" spans="6:14" ht="6" customHeight="1">
      <c r="F54" s="28"/>
      <c r="G54" s="30"/>
      <c r="H54" s="28"/>
      <c r="I54" s="28"/>
      <c r="J54" s="28"/>
      <c r="K54" s="30"/>
      <c r="L54" s="28"/>
      <c r="M54" s="30"/>
      <c r="N54" s="28"/>
    </row>
    <row r="55" spans="1:27" ht="15.75" thickBot="1">
      <c r="A55" t="str">
        <f>O55&amp;")"</f>
        <v>18)</v>
      </c>
      <c r="B55" s="4">
        <f>VLOOKUP($O55,Tabelle2!$A$87:$U$110,3,FALSE)</f>
        <v>2</v>
      </c>
      <c r="C55" s="38" t="str">
        <f>VLOOKUP($O55,Tabelle2!$A$87:$U$110,7,FALSE)</f>
        <v>-</v>
      </c>
      <c r="D55" s="4">
        <f>VLOOKUP($O55,Tabelle2!$A$87:$U$110,5,FALSE)</f>
        <v>5</v>
      </c>
      <c r="E55" s="38" t="s">
        <v>2</v>
      </c>
      <c r="F55" s="37"/>
      <c r="G55" s="44"/>
      <c r="H55" s="37"/>
      <c r="I55" s="44" t="s">
        <v>2</v>
      </c>
      <c r="J55" s="37"/>
      <c r="K55" s="44"/>
      <c r="L55" s="37"/>
      <c r="M55" s="44" t="s">
        <v>2</v>
      </c>
      <c r="N55" s="37"/>
      <c r="O55" s="6">
        <f>O52+1</f>
        <v>18</v>
      </c>
      <c r="P55" s="21" t="str">
        <f>A55</f>
        <v>18)</v>
      </c>
      <c r="Q55" s="22">
        <f>VLOOKUP($O55,Tabelle2!$A$87:$U$110,3,FALSE)</f>
        <v>2</v>
      </c>
      <c r="R55" s="41" t="str">
        <f>VLOOKUP($O55,Tabelle2!$A$87:$U$110,7,FALSE)</f>
        <v>-</v>
      </c>
      <c r="S55" s="22">
        <f>VLOOKUP($O55,Tabelle2!$A$87:$U$110,5,FALSE)</f>
        <v>5</v>
      </c>
      <c r="T55" s="41" t="s">
        <v>2</v>
      </c>
      <c r="U55" s="22">
        <f>VLOOKUP($O55,Tabelle2!$A$87:$U$110,8,FALSE)</f>
        <v>2</v>
      </c>
      <c r="V55" s="41" t="str">
        <f>VLOOKUP($O55,Tabelle2!$A$87:$U$110,10,FALSE)</f>
        <v>-</v>
      </c>
      <c r="W55" s="22">
        <f>VLOOKUP($O55,Tabelle2!$A$87:$U$110,11,FALSE)</f>
        <v>15</v>
      </c>
      <c r="X55" s="45" t="str">
        <f>IF(VLOOKUP($O55,Tabelle2!$A$87:$U$110,13,FALSE)&lt;&gt;0,VLOOKUP($O55,Tabelle2!$A$87:$U$110,13,FALSE),"")</f>
        <v>=</v>
      </c>
      <c r="Y55" s="22">
        <f>IF(VLOOKUP($O55,Tabelle2!$A$87:$U$110,14,FALSE)&lt;&gt;0,VLOOKUP($O55,Tabelle2!$A$87:$U$110,14,FALSE),"")</f>
        <v>-13</v>
      </c>
      <c r="Z55" s="41">
        <f>IF(VLOOKUP($O55,Tabelle2!$A$87:$U$110,16,FALSE)&lt;&gt;0,VLOOKUP($O55,Tabelle2!$A$87:$U$110,16,FALSE),"")</f>
      </c>
      <c r="AA55" s="22">
        <f>IF(VLOOKUP($O55,Tabelle2!$A$87:$U$110,17,FALSE)&lt;&gt;0,VLOOKUP($O55,Tabelle2!$A$87:$U$110,17,FALSE),"")</f>
      </c>
    </row>
    <row r="56" spans="2:27" ht="15">
      <c r="B56" s="3">
        <f>VLOOKUP($O56,Tabelle2!$A$87:$U$110,4,FALSE)</f>
        <v>6</v>
      </c>
      <c r="C56" s="38"/>
      <c r="D56" s="3">
        <f>VLOOKUP($O56,Tabelle2!$A$87:$U$110,6,FALSE)</f>
        <v>2</v>
      </c>
      <c r="E56" s="38"/>
      <c r="F56" s="28"/>
      <c r="G56" s="44"/>
      <c r="H56" s="28"/>
      <c r="I56" s="44"/>
      <c r="J56" s="28"/>
      <c r="K56" s="44"/>
      <c r="L56" s="28"/>
      <c r="M56" s="44"/>
      <c r="N56" s="28"/>
      <c r="O56" s="6">
        <f>O55</f>
        <v>18</v>
      </c>
      <c r="Q56" s="23">
        <f>VLOOKUP($O56,Tabelle2!$A$87:$U$110,4,FALSE)</f>
        <v>6</v>
      </c>
      <c r="R56" s="41"/>
      <c r="S56" s="23">
        <f>VLOOKUP($O56,Tabelle2!$A$87:$U$110,6,FALSE)</f>
        <v>2</v>
      </c>
      <c r="T56" s="41"/>
      <c r="U56" s="23">
        <f>VLOOKUP($O56,Tabelle2!$A$87:$U$110,9,FALSE)</f>
        <v>6</v>
      </c>
      <c r="V56" s="41"/>
      <c r="W56" s="23">
        <f>VLOOKUP($O56,Tabelle2!$A$87:$U$110,12,FALSE)</f>
        <v>6</v>
      </c>
      <c r="X56" s="45"/>
      <c r="Y56" s="23">
        <f>IF(VLOOKUP($O56,Tabelle2!$A$87:$U$110,15,FALSE)&lt;&gt;0,VLOOKUP($O56,Tabelle2!$A$87:$U$110,15,FALSE),"")</f>
        <v>6</v>
      </c>
      <c r="Z56" s="41"/>
      <c r="AA56" s="23">
        <f>IF(VLOOKUP($O56,Tabelle2!$A$87:$U$110,18,FALSE)&lt;&gt;0,VLOOKUP($O56,Tabelle2!$A$87:$U$110,18,FALSE),"")</f>
      </c>
    </row>
  </sheetData>
  <sheetProtection/>
  <mergeCells count="199">
    <mergeCell ref="E4:E5"/>
    <mergeCell ref="R4:R5"/>
    <mergeCell ref="T4:T5"/>
    <mergeCell ref="V4:V5"/>
    <mergeCell ref="G13:G14"/>
    <mergeCell ref="X4:X5"/>
    <mergeCell ref="Z4:Z5"/>
    <mergeCell ref="C7:C8"/>
    <mergeCell ref="E7:E8"/>
    <mergeCell ref="R7:R8"/>
    <mergeCell ref="T7:T8"/>
    <mergeCell ref="V7:V8"/>
    <mergeCell ref="X7:X8"/>
    <mergeCell ref="Z7:Z8"/>
    <mergeCell ref="C4:C5"/>
    <mergeCell ref="C10:C11"/>
    <mergeCell ref="E10:E11"/>
    <mergeCell ref="R10:R11"/>
    <mergeCell ref="T10:T11"/>
    <mergeCell ref="V10:V11"/>
    <mergeCell ref="X10:X11"/>
    <mergeCell ref="M10:M11"/>
    <mergeCell ref="C13:C14"/>
    <mergeCell ref="E13:E14"/>
    <mergeCell ref="R13:R14"/>
    <mergeCell ref="T13:T14"/>
    <mergeCell ref="V13:V14"/>
    <mergeCell ref="X13:X14"/>
    <mergeCell ref="E16:E17"/>
    <mergeCell ref="R16:R17"/>
    <mergeCell ref="T16:T17"/>
    <mergeCell ref="V16:V17"/>
    <mergeCell ref="X16:X17"/>
    <mergeCell ref="Z10:Z11"/>
    <mergeCell ref="Z13:Z14"/>
    <mergeCell ref="I10:I11"/>
    <mergeCell ref="K10:K11"/>
    <mergeCell ref="G52:G53"/>
    <mergeCell ref="I52:I53"/>
    <mergeCell ref="K52:K53"/>
    <mergeCell ref="M52:M53"/>
    <mergeCell ref="Z16:Z17"/>
    <mergeCell ref="C19:C20"/>
    <mergeCell ref="E19:E20"/>
    <mergeCell ref="G19:G20"/>
    <mergeCell ref="I19:I20"/>
    <mergeCell ref="C16:C17"/>
    <mergeCell ref="E34:E35"/>
    <mergeCell ref="R34:R35"/>
    <mergeCell ref="T34:T35"/>
    <mergeCell ref="V34:V35"/>
    <mergeCell ref="G43:G44"/>
    <mergeCell ref="I43:I44"/>
    <mergeCell ref="K43:K44"/>
    <mergeCell ref="M43:M44"/>
    <mergeCell ref="X34:X35"/>
    <mergeCell ref="Z34:Z35"/>
    <mergeCell ref="C37:C38"/>
    <mergeCell ref="E37:E38"/>
    <mergeCell ref="R37:R38"/>
    <mergeCell ref="T37:T38"/>
    <mergeCell ref="V37:V38"/>
    <mergeCell ref="X37:X38"/>
    <mergeCell ref="Z37:Z38"/>
    <mergeCell ref="C34:C35"/>
    <mergeCell ref="C40:C41"/>
    <mergeCell ref="E40:E41"/>
    <mergeCell ref="R40:R41"/>
    <mergeCell ref="T40:T41"/>
    <mergeCell ref="V40:V41"/>
    <mergeCell ref="X40:X41"/>
    <mergeCell ref="M40:M41"/>
    <mergeCell ref="Z40:Z41"/>
    <mergeCell ref="C43:C44"/>
    <mergeCell ref="E43:E44"/>
    <mergeCell ref="R43:R44"/>
    <mergeCell ref="T43:T44"/>
    <mergeCell ref="V43:V44"/>
    <mergeCell ref="X43:X44"/>
    <mergeCell ref="Z43:Z44"/>
    <mergeCell ref="I40:I41"/>
    <mergeCell ref="K40:K41"/>
    <mergeCell ref="C46:C47"/>
    <mergeCell ref="E46:E47"/>
    <mergeCell ref="R46:R47"/>
    <mergeCell ref="T46:T47"/>
    <mergeCell ref="V46:V47"/>
    <mergeCell ref="X46:X47"/>
    <mergeCell ref="G46:G47"/>
    <mergeCell ref="I46:I47"/>
    <mergeCell ref="K46:K47"/>
    <mergeCell ref="M46:M47"/>
    <mergeCell ref="Z46:Z47"/>
    <mergeCell ref="G4:G5"/>
    <mergeCell ref="I4:I5"/>
    <mergeCell ref="K4:K5"/>
    <mergeCell ref="M4:M5"/>
    <mergeCell ref="G7:G8"/>
    <mergeCell ref="I7:I8"/>
    <mergeCell ref="K7:K8"/>
    <mergeCell ref="M7:M8"/>
    <mergeCell ref="G10:G11"/>
    <mergeCell ref="I13:I14"/>
    <mergeCell ref="K13:K14"/>
    <mergeCell ref="M13:M14"/>
    <mergeCell ref="G16:G17"/>
    <mergeCell ref="I16:I17"/>
    <mergeCell ref="K16:K17"/>
    <mergeCell ref="M16:M17"/>
    <mergeCell ref="K19:K20"/>
    <mergeCell ref="M19:M20"/>
    <mergeCell ref="R19:R20"/>
    <mergeCell ref="T19:T20"/>
    <mergeCell ref="V19:V20"/>
    <mergeCell ref="X19:X20"/>
    <mergeCell ref="Z19:Z20"/>
    <mergeCell ref="C22:C23"/>
    <mergeCell ref="E22:E23"/>
    <mergeCell ref="G22:G23"/>
    <mergeCell ref="I22:I23"/>
    <mergeCell ref="K22:K23"/>
    <mergeCell ref="M22:M23"/>
    <mergeCell ref="R22:R23"/>
    <mergeCell ref="T22:T23"/>
    <mergeCell ref="V22:V23"/>
    <mergeCell ref="X22:X23"/>
    <mergeCell ref="Z22:Z23"/>
    <mergeCell ref="C25:C26"/>
    <mergeCell ref="E25:E26"/>
    <mergeCell ref="G25:G26"/>
    <mergeCell ref="I25:I26"/>
    <mergeCell ref="K25:K26"/>
    <mergeCell ref="M25:M26"/>
    <mergeCell ref="R25:R26"/>
    <mergeCell ref="T25:T26"/>
    <mergeCell ref="V25:V26"/>
    <mergeCell ref="X25:X26"/>
    <mergeCell ref="Z25:Z26"/>
    <mergeCell ref="C28:C29"/>
    <mergeCell ref="E28:E29"/>
    <mergeCell ref="G28:G29"/>
    <mergeCell ref="I28:I29"/>
    <mergeCell ref="K28:K29"/>
    <mergeCell ref="M28:M29"/>
    <mergeCell ref="R28:R29"/>
    <mergeCell ref="C31:C32"/>
    <mergeCell ref="E31:E32"/>
    <mergeCell ref="G31:G32"/>
    <mergeCell ref="I31:I32"/>
    <mergeCell ref="K31:K32"/>
    <mergeCell ref="M31:M32"/>
    <mergeCell ref="R31:R32"/>
    <mergeCell ref="T31:T32"/>
    <mergeCell ref="V31:V32"/>
    <mergeCell ref="X31:X32"/>
    <mergeCell ref="Z31:Z32"/>
    <mergeCell ref="A1:Z1"/>
    <mergeCell ref="T28:T29"/>
    <mergeCell ref="V28:V29"/>
    <mergeCell ref="X28:X29"/>
    <mergeCell ref="Z28:Z29"/>
    <mergeCell ref="C49:C50"/>
    <mergeCell ref="E49:E50"/>
    <mergeCell ref="R49:R50"/>
    <mergeCell ref="T49:T50"/>
    <mergeCell ref="V49:V50"/>
    <mergeCell ref="X49:X50"/>
    <mergeCell ref="K49:K50"/>
    <mergeCell ref="M49:M50"/>
    <mergeCell ref="Z49:Z50"/>
    <mergeCell ref="C52:C53"/>
    <mergeCell ref="E52:E53"/>
    <mergeCell ref="R52:R53"/>
    <mergeCell ref="T52:T53"/>
    <mergeCell ref="V52:V53"/>
    <mergeCell ref="X52:X53"/>
    <mergeCell ref="Z52:Z53"/>
    <mergeCell ref="G49:G50"/>
    <mergeCell ref="I49:I50"/>
    <mergeCell ref="C55:C56"/>
    <mergeCell ref="E55:E56"/>
    <mergeCell ref="R55:R56"/>
    <mergeCell ref="T55:T56"/>
    <mergeCell ref="V55:V56"/>
    <mergeCell ref="X55:X56"/>
    <mergeCell ref="G55:G56"/>
    <mergeCell ref="I55:I56"/>
    <mergeCell ref="K55:K56"/>
    <mergeCell ref="M55:M56"/>
    <mergeCell ref="Z55:Z56"/>
    <mergeCell ref="G34:G35"/>
    <mergeCell ref="I34:I35"/>
    <mergeCell ref="K34:K35"/>
    <mergeCell ref="M34:M35"/>
    <mergeCell ref="G37:G38"/>
    <mergeCell ref="I37:I38"/>
    <mergeCell ref="K37:K38"/>
    <mergeCell ref="M37:M38"/>
    <mergeCell ref="G40:G41"/>
  </mergeCells>
  <printOptions/>
  <pageMargins left="0.03937007874015748" right="0.03937007874015748" top="0.5511811023622047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Y110"/>
  <sheetViews>
    <sheetView zoomScalePageLayoutView="0" workbookViewId="0" topLeftCell="A70">
      <selection activeCell="P104" sqref="P104"/>
    </sheetView>
  </sheetViews>
  <sheetFormatPr defaultColWidth="11.421875" defaultRowHeight="15"/>
  <sheetData>
    <row r="3" spans="1:25" ht="15">
      <c r="A3">
        <f>RANK(B3,$B$3:$B$26)</f>
        <v>17</v>
      </c>
      <c r="B3">
        <f ca="1">RAND()</f>
        <v>0.40275705925450755</v>
      </c>
      <c r="C3">
        <f ca="1">ROUND(RAND()*8+1.5,0)</f>
        <v>9</v>
      </c>
      <c r="D3">
        <f>IF(C3=W3,C3+1,W3)</f>
        <v>7</v>
      </c>
      <c r="E3">
        <f>IF(Y3=C3,Y3+1,Y3)</f>
        <v>2</v>
      </c>
      <c r="F3">
        <f>D3</f>
        <v>7</v>
      </c>
      <c r="G3" t="s">
        <v>0</v>
      </c>
      <c r="H3">
        <f>C3*T3/D3</f>
        <v>9</v>
      </c>
      <c r="I3">
        <f>T3</f>
        <v>7</v>
      </c>
      <c r="J3" t="s">
        <v>0</v>
      </c>
      <c r="K3">
        <f>E3*T3/F3</f>
        <v>2</v>
      </c>
      <c r="L3">
        <f>I3</f>
        <v>7</v>
      </c>
      <c r="M3" t="s">
        <v>2</v>
      </c>
      <c r="N3">
        <f>H3+K3</f>
        <v>11</v>
      </c>
      <c r="O3">
        <f>L3</f>
        <v>7</v>
      </c>
      <c r="P3">
        <f>IF(U3&gt;1,"=","")</f>
      </c>
      <c r="Q3">
        <f>IF(U3&gt;1,N3/U3,"")</f>
      </c>
      <c r="R3">
        <f>IF(U3&gt;1,O3/U3,"")</f>
      </c>
      <c r="T3">
        <f>_XLL.KGV(D3,F3)</f>
        <v>7</v>
      </c>
      <c r="U3">
        <f>IF(N3="",_XLL.GGT(ABS(H3),ABS(I3)),IF(N3=0,1,_XLL.GGT(ABS(N3),ABS(O3))))</f>
        <v>1</v>
      </c>
      <c r="W3">
        <f aca="true" ca="1" t="shared" si="0" ref="W3:Y18">ROUND(RAND()*8+1.5,0)</f>
        <v>7</v>
      </c>
      <c r="X3">
        <f ca="1" t="shared" si="0"/>
        <v>5</v>
      </c>
      <c r="Y3">
        <f ca="1" t="shared" si="0"/>
        <v>2</v>
      </c>
    </row>
    <row r="4" spans="1:25" ht="15">
      <c r="A4">
        <f aca="true" t="shared" si="1" ref="A4:A26">RANK(B4,$B$3:$B$26)</f>
        <v>3</v>
      </c>
      <c r="B4">
        <f ca="1">RAND()</f>
        <v>0.8783210188555206</v>
      </c>
      <c r="C4">
        <f aca="true" ca="1" t="shared" si="2" ref="C4:C26">ROUND(RAND()*8+1.5,0)</f>
        <v>8</v>
      </c>
      <c r="D4">
        <f aca="true" t="shared" si="3" ref="D4:D26">IF(C4=W4,C4+1,W4)</f>
        <v>7</v>
      </c>
      <c r="E4">
        <f aca="true" t="shared" si="4" ref="E4:E26">IF(Y4=C4,Y4+1,Y4)</f>
        <v>4</v>
      </c>
      <c r="F4">
        <f aca="true" t="shared" si="5" ref="F4:F26">D4</f>
        <v>7</v>
      </c>
      <c r="G4" t="s">
        <v>0</v>
      </c>
      <c r="H4">
        <f aca="true" t="shared" si="6" ref="H4:H26">C4*T4/D4</f>
        <v>8</v>
      </c>
      <c r="I4">
        <f aca="true" t="shared" si="7" ref="I4:I26">T4</f>
        <v>7</v>
      </c>
      <c r="J4" t="s">
        <v>0</v>
      </c>
      <c r="K4">
        <f aca="true" t="shared" si="8" ref="K4:K26">E4*T4/F4</f>
        <v>4</v>
      </c>
      <c r="L4">
        <f aca="true" t="shared" si="9" ref="L4:L26">I4</f>
        <v>7</v>
      </c>
      <c r="M4" t="s">
        <v>2</v>
      </c>
      <c r="N4">
        <f aca="true" t="shared" si="10" ref="N4:N26">H4+K4</f>
        <v>12</v>
      </c>
      <c r="O4">
        <f aca="true" t="shared" si="11" ref="O4:O26">L4</f>
        <v>7</v>
      </c>
      <c r="P4">
        <f aca="true" t="shared" si="12" ref="P4:P26">IF(U4&gt;1,"=","")</f>
      </c>
      <c r="Q4">
        <f aca="true" t="shared" si="13" ref="Q4:Q26">IF(U4&gt;1,N4/U4,"")</f>
      </c>
      <c r="R4">
        <f aca="true" t="shared" si="14" ref="R4:R26">IF(U4&gt;1,O4/U4,"")</f>
      </c>
      <c r="T4">
        <f aca="true" t="shared" si="15" ref="T4:T26">_XLL.KGV(D4,F4)</f>
        <v>7</v>
      </c>
      <c r="U4">
        <f aca="true" t="shared" si="16" ref="U4:U26">IF(N4="",_XLL.GGT(ABS(H4),ABS(I4)),IF(N4=0,1,_XLL.GGT(ABS(N4),ABS(O4))))</f>
        <v>1</v>
      </c>
      <c r="W4">
        <f ca="1" t="shared" si="0"/>
        <v>7</v>
      </c>
      <c r="X4">
        <f ca="1" t="shared" si="0"/>
        <v>6</v>
      </c>
      <c r="Y4">
        <f ca="1" t="shared" si="0"/>
        <v>4</v>
      </c>
    </row>
    <row r="5" spans="1:25" ht="15">
      <c r="A5">
        <f t="shared" si="1"/>
        <v>10</v>
      </c>
      <c r="B5">
        <f ca="1">RAND()</f>
        <v>0.6517780278418027</v>
      </c>
      <c r="C5">
        <f ca="1" t="shared" si="2"/>
        <v>8</v>
      </c>
      <c r="D5">
        <f t="shared" si="3"/>
        <v>9</v>
      </c>
      <c r="E5">
        <f t="shared" si="4"/>
        <v>9</v>
      </c>
      <c r="F5">
        <f t="shared" si="5"/>
        <v>9</v>
      </c>
      <c r="G5" t="s">
        <v>0</v>
      </c>
      <c r="H5">
        <f t="shared" si="6"/>
        <v>8</v>
      </c>
      <c r="I5">
        <f t="shared" si="7"/>
        <v>9</v>
      </c>
      <c r="J5" t="s">
        <v>0</v>
      </c>
      <c r="K5">
        <f t="shared" si="8"/>
        <v>9</v>
      </c>
      <c r="L5">
        <f t="shared" si="9"/>
        <v>9</v>
      </c>
      <c r="M5" t="s">
        <v>2</v>
      </c>
      <c r="N5">
        <f t="shared" si="10"/>
        <v>17</v>
      </c>
      <c r="O5">
        <f t="shared" si="11"/>
        <v>9</v>
      </c>
      <c r="P5">
        <f t="shared" si="12"/>
      </c>
      <c r="Q5">
        <f t="shared" si="13"/>
      </c>
      <c r="R5">
        <f t="shared" si="14"/>
      </c>
      <c r="T5">
        <f t="shared" si="15"/>
        <v>9</v>
      </c>
      <c r="U5">
        <f t="shared" si="16"/>
        <v>1</v>
      </c>
      <c r="W5">
        <f ca="1" t="shared" si="0"/>
        <v>8</v>
      </c>
      <c r="X5">
        <f ca="1" t="shared" si="0"/>
        <v>5</v>
      </c>
      <c r="Y5">
        <f ca="1" t="shared" si="0"/>
        <v>9</v>
      </c>
    </row>
    <row r="6" spans="1:25" ht="15">
      <c r="A6">
        <f t="shared" si="1"/>
        <v>8</v>
      </c>
      <c r="B6">
        <f ca="1">RAND()</f>
        <v>0.691810610886922</v>
      </c>
      <c r="C6">
        <f ca="1" t="shared" si="2"/>
        <v>5</v>
      </c>
      <c r="D6">
        <f t="shared" si="3"/>
        <v>7</v>
      </c>
      <c r="E6">
        <f t="shared" si="4"/>
        <v>7</v>
      </c>
      <c r="F6">
        <f t="shared" si="5"/>
        <v>7</v>
      </c>
      <c r="G6" t="s">
        <v>0</v>
      </c>
      <c r="H6">
        <f t="shared" si="6"/>
        <v>5</v>
      </c>
      <c r="I6">
        <f t="shared" si="7"/>
        <v>7</v>
      </c>
      <c r="J6" t="s">
        <v>0</v>
      </c>
      <c r="K6">
        <f t="shared" si="8"/>
        <v>7</v>
      </c>
      <c r="L6">
        <f t="shared" si="9"/>
        <v>7</v>
      </c>
      <c r="M6" t="s">
        <v>2</v>
      </c>
      <c r="N6">
        <f t="shared" si="10"/>
        <v>12</v>
      </c>
      <c r="O6">
        <f t="shared" si="11"/>
        <v>7</v>
      </c>
      <c r="P6">
        <f t="shared" si="12"/>
      </c>
      <c r="Q6">
        <f t="shared" si="13"/>
      </c>
      <c r="R6">
        <f t="shared" si="14"/>
      </c>
      <c r="T6">
        <f t="shared" si="15"/>
        <v>7</v>
      </c>
      <c r="U6">
        <f t="shared" si="16"/>
        <v>1</v>
      </c>
      <c r="W6">
        <f ca="1" t="shared" si="0"/>
        <v>7</v>
      </c>
      <c r="X6">
        <f ca="1" t="shared" si="0"/>
        <v>7</v>
      </c>
      <c r="Y6">
        <f ca="1" t="shared" si="0"/>
        <v>7</v>
      </c>
    </row>
    <row r="7" spans="1:25" ht="15">
      <c r="A7">
        <f t="shared" si="1"/>
        <v>24</v>
      </c>
      <c r="B7">
        <f aca="true" ca="1" t="shared" si="17" ref="B7:B26">RAND()</f>
        <v>0.04929774937270781</v>
      </c>
      <c r="C7">
        <f ca="1" t="shared" si="2"/>
        <v>8</v>
      </c>
      <c r="D7">
        <f t="shared" si="3"/>
        <v>7</v>
      </c>
      <c r="E7">
        <f t="shared" si="4"/>
        <v>9</v>
      </c>
      <c r="F7">
        <f t="shared" si="5"/>
        <v>7</v>
      </c>
      <c r="G7" t="s">
        <v>0</v>
      </c>
      <c r="H7">
        <f t="shared" si="6"/>
        <v>8</v>
      </c>
      <c r="I7">
        <f t="shared" si="7"/>
        <v>7</v>
      </c>
      <c r="J7" t="s">
        <v>0</v>
      </c>
      <c r="K7">
        <f t="shared" si="8"/>
        <v>9</v>
      </c>
      <c r="L7">
        <f t="shared" si="9"/>
        <v>7</v>
      </c>
      <c r="M7" t="s">
        <v>2</v>
      </c>
      <c r="N7">
        <f t="shared" si="10"/>
        <v>17</v>
      </c>
      <c r="O7">
        <f t="shared" si="11"/>
        <v>7</v>
      </c>
      <c r="P7">
        <f t="shared" si="12"/>
      </c>
      <c r="Q7">
        <f t="shared" si="13"/>
      </c>
      <c r="R7">
        <f t="shared" si="14"/>
      </c>
      <c r="T7">
        <f t="shared" si="15"/>
        <v>7</v>
      </c>
      <c r="U7">
        <f t="shared" si="16"/>
        <v>1</v>
      </c>
      <c r="W7">
        <f ca="1" t="shared" si="0"/>
        <v>7</v>
      </c>
      <c r="X7">
        <f ca="1" t="shared" si="0"/>
        <v>3</v>
      </c>
      <c r="Y7">
        <f ca="1" t="shared" si="0"/>
        <v>9</v>
      </c>
    </row>
    <row r="8" spans="1:25" ht="15">
      <c r="A8">
        <f t="shared" si="1"/>
        <v>16</v>
      </c>
      <c r="B8">
        <f ca="1" t="shared" si="17"/>
        <v>0.44866485117372545</v>
      </c>
      <c r="C8">
        <f ca="1" t="shared" si="2"/>
        <v>8</v>
      </c>
      <c r="D8">
        <f t="shared" si="3"/>
        <v>6</v>
      </c>
      <c r="E8">
        <f t="shared" si="4"/>
        <v>2</v>
      </c>
      <c r="F8">
        <f t="shared" si="5"/>
        <v>6</v>
      </c>
      <c r="G8" t="s">
        <v>0</v>
      </c>
      <c r="H8">
        <f t="shared" si="6"/>
        <v>8</v>
      </c>
      <c r="I8">
        <f t="shared" si="7"/>
        <v>6</v>
      </c>
      <c r="J8" t="s">
        <v>0</v>
      </c>
      <c r="K8">
        <f t="shared" si="8"/>
        <v>2</v>
      </c>
      <c r="L8">
        <f t="shared" si="9"/>
        <v>6</v>
      </c>
      <c r="M8" t="s">
        <v>2</v>
      </c>
      <c r="N8">
        <f t="shared" si="10"/>
        <v>10</v>
      </c>
      <c r="O8">
        <f t="shared" si="11"/>
        <v>6</v>
      </c>
      <c r="P8" t="str">
        <f t="shared" si="12"/>
        <v>=</v>
      </c>
      <c r="Q8">
        <f t="shared" si="13"/>
        <v>5</v>
      </c>
      <c r="R8">
        <f t="shared" si="14"/>
        <v>3</v>
      </c>
      <c r="T8">
        <f t="shared" si="15"/>
        <v>6</v>
      </c>
      <c r="U8">
        <f t="shared" si="16"/>
        <v>2</v>
      </c>
      <c r="W8">
        <f ca="1" t="shared" si="0"/>
        <v>6</v>
      </c>
      <c r="X8">
        <f ca="1" t="shared" si="0"/>
        <v>8</v>
      </c>
      <c r="Y8">
        <f ca="1" t="shared" si="0"/>
        <v>2</v>
      </c>
    </row>
    <row r="9" spans="1:25" ht="15">
      <c r="A9">
        <f t="shared" si="1"/>
        <v>15</v>
      </c>
      <c r="B9">
        <f ca="1" t="shared" si="17"/>
        <v>0.47354051744323444</v>
      </c>
      <c r="C9">
        <f ca="1" t="shared" si="2"/>
        <v>7</v>
      </c>
      <c r="D9">
        <f t="shared" si="3"/>
        <v>2</v>
      </c>
      <c r="E9">
        <f t="shared" si="4"/>
        <v>8</v>
      </c>
      <c r="F9">
        <f t="shared" si="5"/>
        <v>2</v>
      </c>
      <c r="G9" t="s">
        <v>0</v>
      </c>
      <c r="H9">
        <f t="shared" si="6"/>
        <v>7</v>
      </c>
      <c r="I9">
        <f t="shared" si="7"/>
        <v>2</v>
      </c>
      <c r="J9" t="s">
        <v>0</v>
      </c>
      <c r="K9">
        <f t="shared" si="8"/>
        <v>8</v>
      </c>
      <c r="L9">
        <f t="shared" si="9"/>
        <v>2</v>
      </c>
      <c r="M9" t="s">
        <v>2</v>
      </c>
      <c r="N9">
        <f t="shared" si="10"/>
        <v>15</v>
      </c>
      <c r="O9">
        <f t="shared" si="11"/>
        <v>2</v>
      </c>
      <c r="P9">
        <f t="shared" si="12"/>
      </c>
      <c r="Q9">
        <f t="shared" si="13"/>
      </c>
      <c r="R9">
        <f t="shared" si="14"/>
      </c>
      <c r="T9">
        <f t="shared" si="15"/>
        <v>2</v>
      </c>
      <c r="U9">
        <f t="shared" si="16"/>
        <v>1</v>
      </c>
      <c r="W9">
        <f ca="1" t="shared" si="0"/>
        <v>2</v>
      </c>
      <c r="X9">
        <f ca="1" t="shared" si="0"/>
        <v>5</v>
      </c>
      <c r="Y9">
        <f ca="1" t="shared" si="0"/>
        <v>8</v>
      </c>
    </row>
    <row r="10" spans="1:25" ht="15">
      <c r="A10">
        <f t="shared" si="1"/>
        <v>9</v>
      </c>
      <c r="B10">
        <f ca="1" t="shared" si="17"/>
        <v>0.6547984823660481</v>
      </c>
      <c r="C10">
        <f ca="1" t="shared" si="2"/>
        <v>2</v>
      </c>
      <c r="D10">
        <f t="shared" si="3"/>
        <v>5</v>
      </c>
      <c r="E10">
        <f t="shared" si="4"/>
        <v>7</v>
      </c>
      <c r="F10">
        <f t="shared" si="5"/>
        <v>5</v>
      </c>
      <c r="G10" t="s">
        <v>0</v>
      </c>
      <c r="H10">
        <f t="shared" si="6"/>
        <v>2</v>
      </c>
      <c r="I10">
        <f t="shared" si="7"/>
        <v>5</v>
      </c>
      <c r="J10" t="s">
        <v>0</v>
      </c>
      <c r="K10">
        <f t="shared" si="8"/>
        <v>7</v>
      </c>
      <c r="L10">
        <f t="shared" si="9"/>
        <v>5</v>
      </c>
      <c r="M10" t="s">
        <v>2</v>
      </c>
      <c r="N10">
        <f t="shared" si="10"/>
        <v>9</v>
      </c>
      <c r="O10">
        <f t="shared" si="11"/>
        <v>5</v>
      </c>
      <c r="P10">
        <f t="shared" si="12"/>
      </c>
      <c r="Q10">
        <f t="shared" si="13"/>
      </c>
      <c r="R10">
        <f t="shared" si="14"/>
      </c>
      <c r="T10">
        <f t="shared" si="15"/>
        <v>5</v>
      </c>
      <c r="U10">
        <f t="shared" si="16"/>
        <v>1</v>
      </c>
      <c r="W10">
        <f ca="1" t="shared" si="0"/>
        <v>5</v>
      </c>
      <c r="X10">
        <f ca="1" t="shared" si="0"/>
        <v>5</v>
      </c>
      <c r="Y10">
        <f ca="1" t="shared" si="0"/>
        <v>7</v>
      </c>
    </row>
    <row r="11" spans="1:25" ht="15">
      <c r="A11">
        <f t="shared" si="1"/>
        <v>20</v>
      </c>
      <c r="B11">
        <f ca="1" t="shared" si="17"/>
        <v>0.19546816895671426</v>
      </c>
      <c r="C11">
        <f ca="1" t="shared" si="2"/>
        <v>8</v>
      </c>
      <c r="D11">
        <f t="shared" si="3"/>
        <v>4</v>
      </c>
      <c r="E11">
        <f t="shared" si="4"/>
        <v>7</v>
      </c>
      <c r="F11">
        <f t="shared" si="5"/>
        <v>4</v>
      </c>
      <c r="G11" t="s">
        <v>0</v>
      </c>
      <c r="H11">
        <f t="shared" si="6"/>
        <v>8</v>
      </c>
      <c r="I11">
        <f t="shared" si="7"/>
        <v>4</v>
      </c>
      <c r="J11" t="s">
        <v>0</v>
      </c>
      <c r="K11">
        <f t="shared" si="8"/>
        <v>7</v>
      </c>
      <c r="L11">
        <f t="shared" si="9"/>
        <v>4</v>
      </c>
      <c r="M11" t="s">
        <v>2</v>
      </c>
      <c r="N11">
        <f t="shared" si="10"/>
        <v>15</v>
      </c>
      <c r="O11">
        <f t="shared" si="11"/>
        <v>4</v>
      </c>
      <c r="P11">
        <f t="shared" si="12"/>
      </c>
      <c r="Q11">
        <f t="shared" si="13"/>
      </c>
      <c r="R11">
        <f t="shared" si="14"/>
      </c>
      <c r="T11">
        <f t="shared" si="15"/>
        <v>4</v>
      </c>
      <c r="U11">
        <f t="shared" si="16"/>
        <v>1</v>
      </c>
      <c r="W11">
        <f ca="1" t="shared" si="0"/>
        <v>4</v>
      </c>
      <c r="X11">
        <f ca="1" t="shared" si="0"/>
        <v>4</v>
      </c>
      <c r="Y11">
        <f ca="1" t="shared" si="0"/>
        <v>7</v>
      </c>
    </row>
    <row r="12" spans="1:25" ht="15">
      <c r="A12">
        <f t="shared" si="1"/>
        <v>4</v>
      </c>
      <c r="B12">
        <f ca="1" t="shared" si="17"/>
        <v>0.7750592622034217</v>
      </c>
      <c r="C12">
        <f ca="1" t="shared" si="2"/>
        <v>4</v>
      </c>
      <c r="D12">
        <f t="shared" si="3"/>
        <v>2</v>
      </c>
      <c r="E12">
        <f t="shared" si="4"/>
        <v>5</v>
      </c>
      <c r="F12">
        <f t="shared" si="5"/>
        <v>2</v>
      </c>
      <c r="G12" t="s">
        <v>0</v>
      </c>
      <c r="H12">
        <f t="shared" si="6"/>
        <v>4</v>
      </c>
      <c r="I12">
        <f t="shared" si="7"/>
        <v>2</v>
      </c>
      <c r="J12" t="s">
        <v>0</v>
      </c>
      <c r="K12">
        <f t="shared" si="8"/>
        <v>5</v>
      </c>
      <c r="L12">
        <f t="shared" si="9"/>
        <v>2</v>
      </c>
      <c r="M12" t="s">
        <v>2</v>
      </c>
      <c r="N12">
        <f t="shared" si="10"/>
        <v>9</v>
      </c>
      <c r="O12">
        <f t="shared" si="11"/>
        <v>2</v>
      </c>
      <c r="P12">
        <f t="shared" si="12"/>
      </c>
      <c r="Q12">
        <f t="shared" si="13"/>
      </c>
      <c r="R12">
        <f t="shared" si="14"/>
      </c>
      <c r="T12">
        <f t="shared" si="15"/>
        <v>2</v>
      </c>
      <c r="U12">
        <f t="shared" si="16"/>
        <v>1</v>
      </c>
      <c r="W12">
        <f ca="1" t="shared" si="0"/>
        <v>2</v>
      </c>
      <c r="X12">
        <f ca="1" t="shared" si="0"/>
        <v>6</v>
      </c>
      <c r="Y12">
        <f ca="1" t="shared" si="0"/>
        <v>5</v>
      </c>
    </row>
    <row r="13" spans="1:25" ht="15">
      <c r="A13">
        <f t="shared" si="1"/>
        <v>2</v>
      </c>
      <c r="B13">
        <f ca="1" t="shared" si="17"/>
        <v>0.8860338550010287</v>
      </c>
      <c r="C13">
        <f ca="1" t="shared" si="2"/>
        <v>6</v>
      </c>
      <c r="D13">
        <f t="shared" si="3"/>
        <v>2</v>
      </c>
      <c r="E13">
        <f t="shared" si="4"/>
        <v>7</v>
      </c>
      <c r="F13">
        <f t="shared" si="5"/>
        <v>2</v>
      </c>
      <c r="G13" t="s">
        <v>0</v>
      </c>
      <c r="H13">
        <f t="shared" si="6"/>
        <v>6</v>
      </c>
      <c r="I13">
        <f t="shared" si="7"/>
        <v>2</v>
      </c>
      <c r="J13" t="s">
        <v>0</v>
      </c>
      <c r="K13">
        <f t="shared" si="8"/>
        <v>7</v>
      </c>
      <c r="L13">
        <f t="shared" si="9"/>
        <v>2</v>
      </c>
      <c r="M13" t="s">
        <v>2</v>
      </c>
      <c r="N13">
        <f t="shared" si="10"/>
        <v>13</v>
      </c>
      <c r="O13">
        <f t="shared" si="11"/>
        <v>2</v>
      </c>
      <c r="P13">
        <f t="shared" si="12"/>
      </c>
      <c r="Q13">
        <f t="shared" si="13"/>
      </c>
      <c r="R13">
        <f t="shared" si="14"/>
      </c>
      <c r="T13">
        <f t="shared" si="15"/>
        <v>2</v>
      </c>
      <c r="U13">
        <f t="shared" si="16"/>
        <v>1</v>
      </c>
      <c r="W13">
        <f ca="1" t="shared" si="0"/>
        <v>2</v>
      </c>
      <c r="X13">
        <f ca="1" t="shared" si="0"/>
        <v>2</v>
      </c>
      <c r="Y13">
        <f ca="1" t="shared" si="0"/>
        <v>6</v>
      </c>
    </row>
    <row r="14" spans="1:25" ht="15">
      <c r="A14">
        <f t="shared" si="1"/>
        <v>7</v>
      </c>
      <c r="B14">
        <f ca="1" t="shared" si="17"/>
        <v>0.7257193111652076</v>
      </c>
      <c r="C14">
        <f ca="1" t="shared" si="2"/>
        <v>4</v>
      </c>
      <c r="D14">
        <f t="shared" si="3"/>
        <v>5</v>
      </c>
      <c r="E14">
        <f t="shared" si="4"/>
        <v>9</v>
      </c>
      <c r="F14">
        <f t="shared" si="5"/>
        <v>5</v>
      </c>
      <c r="G14" t="s">
        <v>0</v>
      </c>
      <c r="H14">
        <f t="shared" si="6"/>
        <v>4</v>
      </c>
      <c r="I14">
        <f t="shared" si="7"/>
        <v>5</v>
      </c>
      <c r="J14" t="s">
        <v>0</v>
      </c>
      <c r="K14">
        <f t="shared" si="8"/>
        <v>9</v>
      </c>
      <c r="L14">
        <f t="shared" si="9"/>
        <v>5</v>
      </c>
      <c r="M14" t="s">
        <v>2</v>
      </c>
      <c r="N14">
        <f t="shared" si="10"/>
        <v>13</v>
      </c>
      <c r="O14">
        <f t="shared" si="11"/>
        <v>5</v>
      </c>
      <c r="P14">
        <f t="shared" si="12"/>
      </c>
      <c r="Q14">
        <f t="shared" si="13"/>
      </c>
      <c r="R14">
        <f t="shared" si="14"/>
      </c>
      <c r="T14">
        <f t="shared" si="15"/>
        <v>5</v>
      </c>
      <c r="U14">
        <f t="shared" si="16"/>
        <v>1</v>
      </c>
      <c r="W14">
        <f ca="1" t="shared" si="0"/>
        <v>5</v>
      </c>
      <c r="X14">
        <f ca="1" t="shared" si="0"/>
        <v>4</v>
      </c>
      <c r="Y14">
        <f ca="1" t="shared" si="0"/>
        <v>9</v>
      </c>
    </row>
    <row r="15" spans="1:25" ht="15">
      <c r="A15">
        <f t="shared" si="1"/>
        <v>22</v>
      </c>
      <c r="B15">
        <f ca="1" t="shared" si="17"/>
        <v>0.1512731037236671</v>
      </c>
      <c r="C15">
        <f ca="1" t="shared" si="2"/>
        <v>3</v>
      </c>
      <c r="D15">
        <f t="shared" si="3"/>
        <v>9</v>
      </c>
      <c r="E15">
        <f t="shared" si="4"/>
        <v>4</v>
      </c>
      <c r="F15">
        <f t="shared" si="5"/>
        <v>9</v>
      </c>
      <c r="G15" t="s">
        <v>0</v>
      </c>
      <c r="H15">
        <f t="shared" si="6"/>
        <v>3</v>
      </c>
      <c r="I15">
        <f t="shared" si="7"/>
        <v>9</v>
      </c>
      <c r="J15" t="s">
        <v>0</v>
      </c>
      <c r="K15">
        <f t="shared" si="8"/>
        <v>4</v>
      </c>
      <c r="L15">
        <f t="shared" si="9"/>
        <v>9</v>
      </c>
      <c r="M15" t="s">
        <v>2</v>
      </c>
      <c r="N15">
        <f t="shared" si="10"/>
        <v>7</v>
      </c>
      <c r="O15">
        <f t="shared" si="11"/>
        <v>9</v>
      </c>
      <c r="P15">
        <f t="shared" si="12"/>
      </c>
      <c r="Q15">
        <f t="shared" si="13"/>
      </c>
      <c r="R15">
        <f t="shared" si="14"/>
      </c>
      <c r="T15">
        <f t="shared" si="15"/>
        <v>9</v>
      </c>
      <c r="U15">
        <f t="shared" si="16"/>
        <v>1</v>
      </c>
      <c r="W15">
        <f ca="1" t="shared" si="0"/>
        <v>9</v>
      </c>
      <c r="X15">
        <f ca="1" t="shared" si="0"/>
        <v>3</v>
      </c>
      <c r="Y15">
        <f ca="1" t="shared" si="0"/>
        <v>3</v>
      </c>
    </row>
    <row r="16" spans="1:25" ht="15">
      <c r="A16">
        <f t="shared" si="1"/>
        <v>23</v>
      </c>
      <c r="B16">
        <f ca="1" t="shared" si="17"/>
        <v>0.13211821411532199</v>
      </c>
      <c r="C16">
        <f ca="1" t="shared" si="2"/>
        <v>7</v>
      </c>
      <c r="D16">
        <f t="shared" si="3"/>
        <v>4</v>
      </c>
      <c r="E16">
        <f t="shared" si="4"/>
        <v>5</v>
      </c>
      <c r="F16">
        <f t="shared" si="5"/>
        <v>4</v>
      </c>
      <c r="G16" t="s">
        <v>0</v>
      </c>
      <c r="H16">
        <f t="shared" si="6"/>
        <v>7</v>
      </c>
      <c r="I16">
        <f t="shared" si="7"/>
        <v>4</v>
      </c>
      <c r="J16" t="s">
        <v>0</v>
      </c>
      <c r="K16">
        <f t="shared" si="8"/>
        <v>5</v>
      </c>
      <c r="L16">
        <f t="shared" si="9"/>
        <v>4</v>
      </c>
      <c r="M16" t="s">
        <v>2</v>
      </c>
      <c r="N16">
        <f t="shared" si="10"/>
        <v>12</v>
      </c>
      <c r="O16">
        <f t="shared" si="11"/>
        <v>4</v>
      </c>
      <c r="P16" t="str">
        <f t="shared" si="12"/>
        <v>=</v>
      </c>
      <c r="Q16">
        <f t="shared" si="13"/>
        <v>3</v>
      </c>
      <c r="R16">
        <f t="shared" si="14"/>
        <v>1</v>
      </c>
      <c r="T16">
        <f t="shared" si="15"/>
        <v>4</v>
      </c>
      <c r="U16">
        <f t="shared" si="16"/>
        <v>4</v>
      </c>
      <c r="W16">
        <f ca="1" t="shared" si="0"/>
        <v>4</v>
      </c>
      <c r="X16">
        <f ca="1" t="shared" si="0"/>
        <v>5</v>
      </c>
      <c r="Y16">
        <f ca="1" t="shared" si="0"/>
        <v>5</v>
      </c>
    </row>
    <row r="17" spans="1:25" ht="15">
      <c r="A17">
        <f t="shared" si="1"/>
        <v>14</v>
      </c>
      <c r="B17">
        <f ca="1" t="shared" si="17"/>
        <v>0.5211727126292904</v>
      </c>
      <c r="C17">
        <f ca="1" t="shared" si="2"/>
        <v>8</v>
      </c>
      <c r="D17">
        <f t="shared" si="3"/>
        <v>3</v>
      </c>
      <c r="E17">
        <f t="shared" si="4"/>
        <v>9</v>
      </c>
      <c r="F17">
        <f t="shared" si="5"/>
        <v>3</v>
      </c>
      <c r="G17" t="s">
        <v>0</v>
      </c>
      <c r="H17">
        <f t="shared" si="6"/>
        <v>8</v>
      </c>
      <c r="I17">
        <f t="shared" si="7"/>
        <v>3</v>
      </c>
      <c r="J17" t="s">
        <v>0</v>
      </c>
      <c r="K17">
        <f t="shared" si="8"/>
        <v>9</v>
      </c>
      <c r="L17">
        <f t="shared" si="9"/>
        <v>3</v>
      </c>
      <c r="M17" t="s">
        <v>2</v>
      </c>
      <c r="N17">
        <f t="shared" si="10"/>
        <v>17</v>
      </c>
      <c r="O17">
        <f t="shared" si="11"/>
        <v>3</v>
      </c>
      <c r="P17">
        <f t="shared" si="12"/>
      </c>
      <c r="Q17">
        <f t="shared" si="13"/>
      </c>
      <c r="R17">
        <f t="shared" si="14"/>
      </c>
      <c r="T17">
        <f t="shared" si="15"/>
        <v>3</v>
      </c>
      <c r="U17">
        <f t="shared" si="16"/>
        <v>1</v>
      </c>
      <c r="W17">
        <f ca="1" t="shared" si="0"/>
        <v>3</v>
      </c>
      <c r="X17">
        <f ca="1" t="shared" si="0"/>
        <v>2</v>
      </c>
      <c r="Y17">
        <f ca="1" t="shared" si="0"/>
        <v>8</v>
      </c>
    </row>
    <row r="18" spans="1:25" ht="15">
      <c r="A18">
        <f t="shared" si="1"/>
        <v>12</v>
      </c>
      <c r="B18">
        <f ca="1" t="shared" si="17"/>
        <v>0.6301069200512726</v>
      </c>
      <c r="C18">
        <f ca="1" t="shared" si="2"/>
        <v>9</v>
      </c>
      <c r="D18">
        <f t="shared" si="3"/>
        <v>5</v>
      </c>
      <c r="E18">
        <f t="shared" si="4"/>
        <v>10</v>
      </c>
      <c r="F18">
        <f t="shared" si="5"/>
        <v>5</v>
      </c>
      <c r="G18" t="s">
        <v>0</v>
      </c>
      <c r="H18">
        <f t="shared" si="6"/>
        <v>9</v>
      </c>
      <c r="I18">
        <f t="shared" si="7"/>
        <v>5</v>
      </c>
      <c r="J18" t="s">
        <v>0</v>
      </c>
      <c r="K18">
        <f t="shared" si="8"/>
        <v>10</v>
      </c>
      <c r="L18">
        <f t="shared" si="9"/>
        <v>5</v>
      </c>
      <c r="M18" t="s">
        <v>2</v>
      </c>
      <c r="N18">
        <f t="shared" si="10"/>
        <v>19</v>
      </c>
      <c r="O18">
        <f t="shared" si="11"/>
        <v>5</v>
      </c>
      <c r="P18">
        <f t="shared" si="12"/>
      </c>
      <c r="Q18">
        <f t="shared" si="13"/>
      </c>
      <c r="R18">
        <f t="shared" si="14"/>
      </c>
      <c r="T18">
        <f t="shared" si="15"/>
        <v>5</v>
      </c>
      <c r="U18">
        <f t="shared" si="16"/>
        <v>1</v>
      </c>
      <c r="W18">
        <f ca="1" t="shared" si="0"/>
        <v>5</v>
      </c>
      <c r="X18">
        <f ca="1" t="shared" si="0"/>
        <v>7</v>
      </c>
      <c r="Y18">
        <f ca="1" t="shared" si="0"/>
        <v>9</v>
      </c>
    </row>
    <row r="19" spans="1:25" ht="15">
      <c r="A19">
        <f t="shared" si="1"/>
        <v>6</v>
      </c>
      <c r="B19">
        <f ca="1" t="shared" si="17"/>
        <v>0.7506136555600016</v>
      </c>
      <c r="C19">
        <f ca="1" t="shared" si="2"/>
        <v>5</v>
      </c>
      <c r="D19">
        <f t="shared" si="3"/>
        <v>9</v>
      </c>
      <c r="E19">
        <f t="shared" si="4"/>
        <v>6</v>
      </c>
      <c r="F19">
        <f t="shared" si="5"/>
        <v>9</v>
      </c>
      <c r="G19" t="s">
        <v>0</v>
      </c>
      <c r="H19">
        <f t="shared" si="6"/>
        <v>5</v>
      </c>
      <c r="I19">
        <f t="shared" si="7"/>
        <v>9</v>
      </c>
      <c r="J19" t="s">
        <v>0</v>
      </c>
      <c r="K19">
        <f t="shared" si="8"/>
        <v>6</v>
      </c>
      <c r="L19">
        <f t="shared" si="9"/>
        <v>9</v>
      </c>
      <c r="M19" t="s">
        <v>2</v>
      </c>
      <c r="N19">
        <f t="shared" si="10"/>
        <v>11</v>
      </c>
      <c r="O19">
        <f t="shared" si="11"/>
        <v>9</v>
      </c>
      <c r="P19">
        <f t="shared" si="12"/>
      </c>
      <c r="Q19">
        <f t="shared" si="13"/>
      </c>
      <c r="R19">
        <f t="shared" si="14"/>
      </c>
      <c r="T19">
        <f t="shared" si="15"/>
        <v>9</v>
      </c>
      <c r="U19">
        <f t="shared" si="16"/>
        <v>1</v>
      </c>
      <c r="W19">
        <f aca="true" ca="1" t="shared" si="18" ref="W19:Y26">ROUND(RAND()*8+1.5,0)</f>
        <v>9</v>
      </c>
      <c r="X19">
        <f ca="1" t="shared" si="18"/>
        <v>3</v>
      </c>
      <c r="Y19">
        <f ca="1" t="shared" si="18"/>
        <v>6</v>
      </c>
    </row>
    <row r="20" spans="1:25" ht="15">
      <c r="A20">
        <f t="shared" si="1"/>
        <v>21</v>
      </c>
      <c r="B20">
        <f ca="1" t="shared" si="17"/>
        <v>0.15867508876751946</v>
      </c>
      <c r="C20">
        <f ca="1" t="shared" si="2"/>
        <v>5</v>
      </c>
      <c r="D20">
        <f t="shared" si="3"/>
        <v>9</v>
      </c>
      <c r="E20">
        <f t="shared" si="4"/>
        <v>3</v>
      </c>
      <c r="F20">
        <f t="shared" si="5"/>
        <v>9</v>
      </c>
      <c r="G20" t="s">
        <v>0</v>
      </c>
      <c r="H20">
        <f t="shared" si="6"/>
        <v>5</v>
      </c>
      <c r="I20">
        <f t="shared" si="7"/>
        <v>9</v>
      </c>
      <c r="J20" t="s">
        <v>0</v>
      </c>
      <c r="K20">
        <f t="shared" si="8"/>
        <v>3</v>
      </c>
      <c r="L20">
        <f t="shared" si="9"/>
        <v>9</v>
      </c>
      <c r="M20" t="s">
        <v>2</v>
      </c>
      <c r="N20">
        <f t="shared" si="10"/>
        <v>8</v>
      </c>
      <c r="O20">
        <f t="shared" si="11"/>
        <v>9</v>
      </c>
      <c r="P20">
        <f t="shared" si="12"/>
      </c>
      <c r="Q20">
        <f t="shared" si="13"/>
      </c>
      <c r="R20">
        <f t="shared" si="14"/>
      </c>
      <c r="T20">
        <f t="shared" si="15"/>
        <v>9</v>
      </c>
      <c r="U20">
        <f t="shared" si="16"/>
        <v>1</v>
      </c>
      <c r="W20">
        <f ca="1" t="shared" si="18"/>
        <v>9</v>
      </c>
      <c r="X20">
        <f ca="1" t="shared" si="18"/>
        <v>5</v>
      </c>
      <c r="Y20">
        <f ca="1" t="shared" si="18"/>
        <v>3</v>
      </c>
    </row>
    <row r="21" spans="1:25" ht="15">
      <c r="A21">
        <f t="shared" si="1"/>
        <v>18</v>
      </c>
      <c r="B21">
        <f ca="1" t="shared" si="17"/>
        <v>0.24728402007945227</v>
      </c>
      <c r="C21">
        <f ca="1" t="shared" si="2"/>
        <v>3</v>
      </c>
      <c r="D21">
        <f t="shared" si="3"/>
        <v>2</v>
      </c>
      <c r="E21">
        <f t="shared" si="4"/>
        <v>5</v>
      </c>
      <c r="F21">
        <f t="shared" si="5"/>
        <v>2</v>
      </c>
      <c r="G21" t="s">
        <v>0</v>
      </c>
      <c r="H21">
        <f t="shared" si="6"/>
        <v>3</v>
      </c>
      <c r="I21">
        <f t="shared" si="7"/>
        <v>2</v>
      </c>
      <c r="J21" t="s">
        <v>0</v>
      </c>
      <c r="K21">
        <f t="shared" si="8"/>
        <v>5</v>
      </c>
      <c r="L21">
        <f t="shared" si="9"/>
        <v>2</v>
      </c>
      <c r="M21" t="s">
        <v>2</v>
      </c>
      <c r="N21">
        <f t="shared" si="10"/>
        <v>8</v>
      </c>
      <c r="O21">
        <f t="shared" si="11"/>
        <v>2</v>
      </c>
      <c r="P21" t="str">
        <f t="shared" si="12"/>
        <v>=</v>
      </c>
      <c r="Q21">
        <f t="shared" si="13"/>
        <v>4</v>
      </c>
      <c r="R21">
        <f t="shared" si="14"/>
        <v>1</v>
      </c>
      <c r="T21">
        <f t="shared" si="15"/>
        <v>2</v>
      </c>
      <c r="U21">
        <f t="shared" si="16"/>
        <v>2</v>
      </c>
      <c r="W21">
        <f ca="1" t="shared" si="18"/>
        <v>2</v>
      </c>
      <c r="X21">
        <f ca="1" t="shared" si="18"/>
        <v>8</v>
      </c>
      <c r="Y21">
        <f ca="1" t="shared" si="18"/>
        <v>5</v>
      </c>
    </row>
    <row r="22" spans="1:25" ht="15">
      <c r="A22">
        <f t="shared" si="1"/>
        <v>1</v>
      </c>
      <c r="B22">
        <f ca="1" t="shared" si="17"/>
        <v>0.9219880583617868</v>
      </c>
      <c r="C22">
        <f ca="1" t="shared" si="2"/>
        <v>9</v>
      </c>
      <c r="D22">
        <f t="shared" si="3"/>
        <v>7</v>
      </c>
      <c r="E22">
        <f t="shared" si="4"/>
        <v>6</v>
      </c>
      <c r="F22">
        <f t="shared" si="5"/>
        <v>7</v>
      </c>
      <c r="G22" t="s">
        <v>0</v>
      </c>
      <c r="H22">
        <f t="shared" si="6"/>
        <v>9</v>
      </c>
      <c r="I22">
        <f t="shared" si="7"/>
        <v>7</v>
      </c>
      <c r="J22" t="s">
        <v>0</v>
      </c>
      <c r="K22">
        <f t="shared" si="8"/>
        <v>6</v>
      </c>
      <c r="L22">
        <f t="shared" si="9"/>
        <v>7</v>
      </c>
      <c r="M22" t="s">
        <v>2</v>
      </c>
      <c r="N22">
        <f t="shared" si="10"/>
        <v>15</v>
      </c>
      <c r="O22">
        <f t="shared" si="11"/>
        <v>7</v>
      </c>
      <c r="P22">
        <f t="shared" si="12"/>
      </c>
      <c r="Q22">
        <f t="shared" si="13"/>
      </c>
      <c r="R22">
        <f t="shared" si="14"/>
      </c>
      <c r="T22">
        <f t="shared" si="15"/>
        <v>7</v>
      </c>
      <c r="U22">
        <f t="shared" si="16"/>
        <v>1</v>
      </c>
      <c r="W22">
        <f ca="1" t="shared" si="18"/>
        <v>7</v>
      </c>
      <c r="X22">
        <f ca="1" t="shared" si="18"/>
        <v>3</v>
      </c>
      <c r="Y22">
        <f ca="1" t="shared" si="18"/>
        <v>6</v>
      </c>
    </row>
    <row r="23" spans="1:25" ht="15">
      <c r="A23">
        <f t="shared" si="1"/>
        <v>5</v>
      </c>
      <c r="B23">
        <f ca="1" t="shared" si="17"/>
        <v>0.7511089199221465</v>
      </c>
      <c r="C23">
        <f ca="1" t="shared" si="2"/>
        <v>8</v>
      </c>
      <c r="D23">
        <f t="shared" si="3"/>
        <v>9</v>
      </c>
      <c r="E23">
        <f t="shared" si="4"/>
        <v>4</v>
      </c>
      <c r="F23">
        <f t="shared" si="5"/>
        <v>9</v>
      </c>
      <c r="G23" t="s">
        <v>0</v>
      </c>
      <c r="H23">
        <f t="shared" si="6"/>
        <v>8</v>
      </c>
      <c r="I23">
        <f t="shared" si="7"/>
        <v>9</v>
      </c>
      <c r="J23" t="s">
        <v>0</v>
      </c>
      <c r="K23">
        <f t="shared" si="8"/>
        <v>4</v>
      </c>
      <c r="L23">
        <f t="shared" si="9"/>
        <v>9</v>
      </c>
      <c r="M23" t="s">
        <v>2</v>
      </c>
      <c r="N23">
        <f t="shared" si="10"/>
        <v>12</v>
      </c>
      <c r="O23">
        <f t="shared" si="11"/>
        <v>9</v>
      </c>
      <c r="P23" t="str">
        <f t="shared" si="12"/>
        <v>=</v>
      </c>
      <c r="Q23">
        <f t="shared" si="13"/>
        <v>4</v>
      </c>
      <c r="R23">
        <f t="shared" si="14"/>
        <v>3</v>
      </c>
      <c r="T23">
        <f t="shared" si="15"/>
        <v>9</v>
      </c>
      <c r="U23">
        <f t="shared" si="16"/>
        <v>3</v>
      </c>
      <c r="W23">
        <f ca="1" t="shared" si="18"/>
        <v>8</v>
      </c>
      <c r="X23">
        <f ca="1" t="shared" si="18"/>
        <v>4</v>
      </c>
      <c r="Y23">
        <f ca="1" t="shared" si="18"/>
        <v>4</v>
      </c>
    </row>
    <row r="24" spans="1:25" ht="15">
      <c r="A24">
        <f t="shared" si="1"/>
        <v>11</v>
      </c>
      <c r="B24">
        <f ca="1" t="shared" si="17"/>
        <v>0.6508438861967096</v>
      </c>
      <c r="C24">
        <f ca="1" t="shared" si="2"/>
        <v>3</v>
      </c>
      <c r="D24">
        <f t="shared" si="3"/>
        <v>4</v>
      </c>
      <c r="E24">
        <f t="shared" si="4"/>
        <v>7</v>
      </c>
      <c r="F24">
        <f t="shared" si="5"/>
        <v>4</v>
      </c>
      <c r="G24" t="s">
        <v>0</v>
      </c>
      <c r="H24">
        <f t="shared" si="6"/>
        <v>3</v>
      </c>
      <c r="I24">
        <f t="shared" si="7"/>
        <v>4</v>
      </c>
      <c r="J24" t="s">
        <v>0</v>
      </c>
      <c r="K24">
        <f t="shared" si="8"/>
        <v>7</v>
      </c>
      <c r="L24">
        <f t="shared" si="9"/>
        <v>4</v>
      </c>
      <c r="M24" t="s">
        <v>2</v>
      </c>
      <c r="N24">
        <f t="shared" si="10"/>
        <v>10</v>
      </c>
      <c r="O24">
        <f t="shared" si="11"/>
        <v>4</v>
      </c>
      <c r="P24" t="str">
        <f t="shared" si="12"/>
        <v>=</v>
      </c>
      <c r="Q24">
        <f t="shared" si="13"/>
        <v>5</v>
      </c>
      <c r="R24">
        <f t="shared" si="14"/>
        <v>2</v>
      </c>
      <c r="T24">
        <f t="shared" si="15"/>
        <v>4</v>
      </c>
      <c r="U24">
        <f t="shared" si="16"/>
        <v>2</v>
      </c>
      <c r="W24">
        <f ca="1" t="shared" si="18"/>
        <v>3</v>
      </c>
      <c r="X24">
        <f ca="1" t="shared" si="18"/>
        <v>7</v>
      </c>
      <c r="Y24">
        <f ca="1" t="shared" si="18"/>
        <v>7</v>
      </c>
    </row>
    <row r="25" spans="1:25" ht="15">
      <c r="A25">
        <f t="shared" si="1"/>
        <v>13</v>
      </c>
      <c r="B25">
        <f ca="1" t="shared" si="17"/>
        <v>0.6130008359896323</v>
      </c>
      <c r="C25">
        <f ca="1" t="shared" si="2"/>
        <v>8</v>
      </c>
      <c r="D25">
        <f t="shared" si="3"/>
        <v>4</v>
      </c>
      <c r="E25">
        <f t="shared" si="4"/>
        <v>3</v>
      </c>
      <c r="F25">
        <f t="shared" si="5"/>
        <v>4</v>
      </c>
      <c r="G25" t="s">
        <v>0</v>
      </c>
      <c r="H25">
        <f t="shared" si="6"/>
        <v>8</v>
      </c>
      <c r="I25">
        <f t="shared" si="7"/>
        <v>4</v>
      </c>
      <c r="J25" t="s">
        <v>0</v>
      </c>
      <c r="K25">
        <f t="shared" si="8"/>
        <v>3</v>
      </c>
      <c r="L25">
        <f t="shared" si="9"/>
        <v>4</v>
      </c>
      <c r="M25" t="s">
        <v>2</v>
      </c>
      <c r="N25">
        <f t="shared" si="10"/>
        <v>11</v>
      </c>
      <c r="O25">
        <f t="shared" si="11"/>
        <v>4</v>
      </c>
      <c r="P25">
        <f t="shared" si="12"/>
      </c>
      <c r="Q25">
        <f t="shared" si="13"/>
      </c>
      <c r="R25">
        <f t="shared" si="14"/>
      </c>
      <c r="T25">
        <f t="shared" si="15"/>
        <v>4</v>
      </c>
      <c r="U25">
        <f t="shared" si="16"/>
        <v>1</v>
      </c>
      <c r="W25">
        <f ca="1" t="shared" si="18"/>
        <v>4</v>
      </c>
      <c r="X25">
        <f ca="1" t="shared" si="18"/>
        <v>9</v>
      </c>
      <c r="Y25">
        <f ca="1" t="shared" si="18"/>
        <v>3</v>
      </c>
    </row>
    <row r="26" spans="1:25" ht="15">
      <c r="A26">
        <f t="shared" si="1"/>
        <v>19</v>
      </c>
      <c r="B26">
        <f ca="1" t="shared" si="17"/>
        <v>0.20555250162435368</v>
      </c>
      <c r="C26">
        <f ca="1" t="shared" si="2"/>
        <v>8</v>
      </c>
      <c r="D26">
        <f t="shared" si="3"/>
        <v>5</v>
      </c>
      <c r="E26">
        <f t="shared" si="4"/>
        <v>2</v>
      </c>
      <c r="F26">
        <f t="shared" si="5"/>
        <v>5</v>
      </c>
      <c r="G26" t="s">
        <v>0</v>
      </c>
      <c r="H26">
        <f t="shared" si="6"/>
        <v>8</v>
      </c>
      <c r="I26">
        <f t="shared" si="7"/>
        <v>5</v>
      </c>
      <c r="J26" t="s">
        <v>0</v>
      </c>
      <c r="K26">
        <f t="shared" si="8"/>
        <v>2</v>
      </c>
      <c r="L26">
        <f t="shared" si="9"/>
        <v>5</v>
      </c>
      <c r="M26" t="s">
        <v>2</v>
      </c>
      <c r="N26">
        <f t="shared" si="10"/>
        <v>10</v>
      </c>
      <c r="O26">
        <f t="shared" si="11"/>
        <v>5</v>
      </c>
      <c r="P26" t="str">
        <f t="shared" si="12"/>
        <v>=</v>
      </c>
      <c r="Q26">
        <f t="shared" si="13"/>
        <v>2</v>
      </c>
      <c r="R26">
        <f t="shared" si="14"/>
        <v>1</v>
      </c>
      <c r="T26">
        <f t="shared" si="15"/>
        <v>5</v>
      </c>
      <c r="U26">
        <f t="shared" si="16"/>
        <v>5</v>
      </c>
      <c r="W26">
        <f ca="1" t="shared" si="18"/>
        <v>5</v>
      </c>
      <c r="X26">
        <f ca="1" t="shared" si="18"/>
        <v>9</v>
      </c>
      <c r="Y26">
        <f ca="1" t="shared" si="18"/>
        <v>2</v>
      </c>
    </row>
    <row r="32" spans="1:25" ht="15">
      <c r="A32">
        <f>RANK(B32,$B$32:$B$55)</f>
        <v>13</v>
      </c>
      <c r="B32">
        <f ca="1">RAND()</f>
        <v>0.5691905138377452</v>
      </c>
      <c r="C32">
        <f aca="true" ca="1" t="shared" si="19" ref="C32:C55">ROUND(RAND()*8+1.5,0)</f>
        <v>3</v>
      </c>
      <c r="D32">
        <f>IF(C32=W32,C32+1,W32)</f>
        <v>8</v>
      </c>
      <c r="E32">
        <f>IF(Y32=C32,Y32+1,Y32)</f>
        <v>6</v>
      </c>
      <c r="F32">
        <f aca="true" t="shared" si="20" ref="F32:F55">D32</f>
        <v>8</v>
      </c>
      <c r="G32" t="s">
        <v>1</v>
      </c>
      <c r="H32">
        <f>C32*T32/D32</f>
        <v>3</v>
      </c>
      <c r="I32">
        <f>T32</f>
        <v>8</v>
      </c>
      <c r="J32" t="s">
        <v>1</v>
      </c>
      <c r="K32">
        <f>E32*T32/F32</f>
        <v>6</v>
      </c>
      <c r="L32">
        <f>I32</f>
        <v>8</v>
      </c>
      <c r="M32" t="s">
        <v>2</v>
      </c>
      <c r="N32">
        <f>H32-K32</f>
        <v>-3</v>
      </c>
      <c r="O32">
        <f>L32</f>
        <v>8</v>
      </c>
      <c r="P32">
        <f>IF(U32&gt;1,"=","")</f>
      </c>
      <c r="Q32">
        <f>IF(U32&gt;1,N32/U32,"")</f>
      </c>
      <c r="R32">
        <f>IF(U32&gt;1,O32/U32,"")</f>
      </c>
      <c r="T32">
        <f>_XLL.KGV(D32,F32)</f>
        <v>8</v>
      </c>
      <c r="U32">
        <f>IF(N32="",_XLL.GGT(ABS(H32),ABS(I32)),IF(N32=0,1,_XLL.GGT(ABS(N32),ABS(O32))))</f>
        <v>1</v>
      </c>
      <c r="W32">
        <f aca="true" ca="1" t="shared" si="21" ref="W32:Y47">ROUND(RAND()*8+1.5,0)</f>
        <v>8</v>
      </c>
      <c r="X32">
        <f ca="1" t="shared" si="21"/>
        <v>3</v>
      </c>
      <c r="Y32">
        <f ca="1" t="shared" si="21"/>
        <v>6</v>
      </c>
    </row>
    <row r="33" spans="1:25" ht="15">
      <c r="A33">
        <f aca="true" t="shared" si="22" ref="A33:A55">RANK(B33,$B$32:$B$55)</f>
        <v>2</v>
      </c>
      <c r="B33">
        <f ca="1">RAND()</f>
        <v>0.8946803897741521</v>
      </c>
      <c r="C33">
        <f ca="1" t="shared" si="19"/>
        <v>5</v>
      </c>
      <c r="D33">
        <f>IF(C33=W33,C33+1,W33)</f>
        <v>8</v>
      </c>
      <c r="E33">
        <f aca="true" t="shared" si="23" ref="E33:E55">IF(Y33=C33,Y33+1,Y33)</f>
        <v>3</v>
      </c>
      <c r="F33">
        <f t="shared" si="20"/>
        <v>8</v>
      </c>
      <c r="G33" t="s">
        <v>1</v>
      </c>
      <c r="H33">
        <f>C33*T33/D33</f>
        <v>5</v>
      </c>
      <c r="I33">
        <f>T33</f>
        <v>8</v>
      </c>
      <c r="J33" t="s">
        <v>1</v>
      </c>
      <c r="K33">
        <f>E33*T33/F33</f>
        <v>3</v>
      </c>
      <c r="L33">
        <f>I33</f>
        <v>8</v>
      </c>
      <c r="M33" t="s">
        <v>2</v>
      </c>
      <c r="N33">
        <f>H33-K33</f>
        <v>2</v>
      </c>
      <c r="O33">
        <f>L33</f>
        <v>8</v>
      </c>
      <c r="P33" t="str">
        <f>IF(U33&gt;1,"=","")</f>
        <v>=</v>
      </c>
      <c r="Q33">
        <f>IF(U33&gt;1,N33/U33,"")</f>
        <v>1</v>
      </c>
      <c r="R33">
        <f>IF(U33&gt;1,O33/U33,"")</f>
        <v>4</v>
      </c>
      <c r="T33">
        <f>_XLL.KGV(D33,F33)</f>
        <v>8</v>
      </c>
      <c r="U33">
        <f>IF(N33="",_XLL.GGT(ABS(H33),ABS(I33)),IF(N33=0,1,_XLL.GGT(ABS(N33),ABS(O33))))</f>
        <v>2</v>
      </c>
      <c r="W33">
        <f ca="1" t="shared" si="21"/>
        <v>8</v>
      </c>
      <c r="X33">
        <f ca="1" t="shared" si="21"/>
        <v>6</v>
      </c>
      <c r="Y33">
        <f ca="1" t="shared" si="21"/>
        <v>3</v>
      </c>
    </row>
    <row r="34" spans="1:25" ht="15">
      <c r="A34">
        <f t="shared" si="22"/>
        <v>21</v>
      </c>
      <c r="B34">
        <f ca="1">RAND()</f>
        <v>0.054232273859531666</v>
      </c>
      <c r="C34">
        <f ca="1" t="shared" si="19"/>
        <v>7</v>
      </c>
      <c r="D34">
        <f aca="true" t="shared" si="24" ref="D34:D55">IF(C34=W34,C34+1,W34)</f>
        <v>2</v>
      </c>
      <c r="E34">
        <f t="shared" si="23"/>
        <v>8</v>
      </c>
      <c r="F34">
        <f t="shared" si="20"/>
        <v>2</v>
      </c>
      <c r="G34" t="s">
        <v>1</v>
      </c>
      <c r="H34">
        <f aca="true" t="shared" si="25" ref="H34:H55">C34*T34/D34</f>
        <v>7</v>
      </c>
      <c r="I34">
        <f aca="true" t="shared" si="26" ref="I34:I55">T34</f>
        <v>2</v>
      </c>
      <c r="J34" t="s">
        <v>1</v>
      </c>
      <c r="K34">
        <f aca="true" t="shared" si="27" ref="K34:K55">E34*T34/F34</f>
        <v>8</v>
      </c>
      <c r="L34">
        <f aca="true" t="shared" si="28" ref="L34:L55">I34</f>
        <v>2</v>
      </c>
      <c r="M34" t="s">
        <v>2</v>
      </c>
      <c r="N34">
        <f aca="true" t="shared" si="29" ref="N34:N55">H34-K34</f>
        <v>-1</v>
      </c>
      <c r="O34">
        <f aca="true" t="shared" si="30" ref="O34:O55">L34</f>
        <v>2</v>
      </c>
      <c r="P34">
        <f aca="true" t="shared" si="31" ref="P34:P55">IF(U34&gt;1,"=","")</f>
      </c>
      <c r="Q34">
        <f aca="true" t="shared" si="32" ref="Q34:Q55">IF(U34&gt;1,N34/U34,"")</f>
      </c>
      <c r="R34">
        <f aca="true" t="shared" si="33" ref="R34:R55">IF(U34&gt;1,O34/U34,"")</f>
      </c>
      <c r="T34">
        <f aca="true" t="shared" si="34" ref="T34:T55">_XLL.KGV(D34,F34)</f>
        <v>2</v>
      </c>
      <c r="U34">
        <f aca="true" t="shared" si="35" ref="U34:U55">IF(N34="",_XLL.GGT(ABS(H34),ABS(I34)),IF(N34=0,1,_XLL.GGT(ABS(N34),ABS(O34))))</f>
        <v>1</v>
      </c>
      <c r="W34">
        <f ca="1" t="shared" si="21"/>
        <v>2</v>
      </c>
      <c r="X34">
        <f ca="1" t="shared" si="21"/>
        <v>9</v>
      </c>
      <c r="Y34">
        <f ca="1" t="shared" si="21"/>
        <v>7</v>
      </c>
    </row>
    <row r="35" spans="1:25" ht="15">
      <c r="A35">
        <f t="shared" si="22"/>
        <v>9</v>
      </c>
      <c r="B35">
        <f ca="1">RAND()</f>
        <v>0.623590875464293</v>
      </c>
      <c r="C35">
        <f ca="1" t="shared" si="19"/>
        <v>7</v>
      </c>
      <c r="D35">
        <f t="shared" si="24"/>
        <v>3</v>
      </c>
      <c r="E35">
        <f t="shared" si="23"/>
        <v>6</v>
      </c>
      <c r="F35">
        <f t="shared" si="20"/>
        <v>3</v>
      </c>
      <c r="G35" t="s">
        <v>1</v>
      </c>
      <c r="H35">
        <f t="shared" si="25"/>
        <v>7</v>
      </c>
      <c r="I35">
        <f t="shared" si="26"/>
        <v>3</v>
      </c>
      <c r="J35" t="s">
        <v>1</v>
      </c>
      <c r="K35">
        <f t="shared" si="27"/>
        <v>6</v>
      </c>
      <c r="L35">
        <f t="shared" si="28"/>
        <v>3</v>
      </c>
      <c r="M35" t="s">
        <v>2</v>
      </c>
      <c r="N35">
        <f t="shared" si="29"/>
        <v>1</v>
      </c>
      <c r="O35">
        <f t="shared" si="30"/>
        <v>3</v>
      </c>
      <c r="P35">
        <f t="shared" si="31"/>
      </c>
      <c r="Q35">
        <f t="shared" si="32"/>
      </c>
      <c r="R35">
        <f t="shared" si="33"/>
      </c>
      <c r="T35">
        <f t="shared" si="34"/>
        <v>3</v>
      </c>
      <c r="U35">
        <f t="shared" si="35"/>
        <v>1</v>
      </c>
      <c r="W35">
        <f ca="1" t="shared" si="21"/>
        <v>3</v>
      </c>
      <c r="X35">
        <f ca="1" t="shared" si="21"/>
        <v>3</v>
      </c>
      <c r="Y35">
        <f ca="1" t="shared" si="21"/>
        <v>6</v>
      </c>
    </row>
    <row r="36" spans="1:25" ht="15">
      <c r="A36">
        <f t="shared" si="22"/>
        <v>18</v>
      </c>
      <c r="B36">
        <f aca="true" ca="1" t="shared" si="36" ref="B36:B55">RAND()</f>
        <v>0.15985850352599873</v>
      </c>
      <c r="C36">
        <f ca="1" t="shared" si="19"/>
        <v>5</v>
      </c>
      <c r="D36">
        <f t="shared" si="24"/>
        <v>6</v>
      </c>
      <c r="E36">
        <f t="shared" si="23"/>
        <v>6</v>
      </c>
      <c r="F36">
        <f t="shared" si="20"/>
        <v>6</v>
      </c>
      <c r="G36" t="s">
        <v>1</v>
      </c>
      <c r="H36">
        <f t="shared" si="25"/>
        <v>5</v>
      </c>
      <c r="I36">
        <f t="shared" si="26"/>
        <v>6</v>
      </c>
      <c r="J36" t="s">
        <v>1</v>
      </c>
      <c r="K36">
        <f t="shared" si="27"/>
        <v>6</v>
      </c>
      <c r="L36">
        <f t="shared" si="28"/>
        <v>6</v>
      </c>
      <c r="M36" t="s">
        <v>2</v>
      </c>
      <c r="N36">
        <f t="shared" si="29"/>
        <v>-1</v>
      </c>
      <c r="O36">
        <f t="shared" si="30"/>
        <v>6</v>
      </c>
      <c r="P36">
        <f t="shared" si="31"/>
      </c>
      <c r="Q36">
        <f t="shared" si="32"/>
      </c>
      <c r="R36">
        <f t="shared" si="33"/>
      </c>
      <c r="T36">
        <f t="shared" si="34"/>
        <v>6</v>
      </c>
      <c r="U36">
        <f t="shared" si="35"/>
        <v>1</v>
      </c>
      <c r="W36">
        <f ca="1" t="shared" si="21"/>
        <v>6</v>
      </c>
      <c r="X36">
        <f ca="1" t="shared" si="21"/>
        <v>4</v>
      </c>
      <c r="Y36">
        <f ca="1" t="shared" si="21"/>
        <v>6</v>
      </c>
    </row>
    <row r="37" spans="1:25" ht="15">
      <c r="A37">
        <f t="shared" si="22"/>
        <v>7</v>
      </c>
      <c r="B37">
        <f ca="1" t="shared" si="36"/>
        <v>0.6964080985359907</v>
      </c>
      <c r="C37">
        <f ca="1" t="shared" si="19"/>
        <v>6</v>
      </c>
      <c r="D37">
        <f t="shared" si="24"/>
        <v>3</v>
      </c>
      <c r="E37">
        <f t="shared" si="23"/>
        <v>3</v>
      </c>
      <c r="F37">
        <f t="shared" si="20"/>
        <v>3</v>
      </c>
      <c r="G37" t="s">
        <v>1</v>
      </c>
      <c r="H37">
        <f t="shared" si="25"/>
        <v>6</v>
      </c>
      <c r="I37">
        <f t="shared" si="26"/>
        <v>3</v>
      </c>
      <c r="J37" t="s">
        <v>1</v>
      </c>
      <c r="K37">
        <f t="shared" si="27"/>
        <v>3</v>
      </c>
      <c r="L37">
        <f t="shared" si="28"/>
        <v>3</v>
      </c>
      <c r="M37" t="s">
        <v>2</v>
      </c>
      <c r="N37">
        <f t="shared" si="29"/>
        <v>3</v>
      </c>
      <c r="O37">
        <f t="shared" si="30"/>
        <v>3</v>
      </c>
      <c r="P37" t="str">
        <f t="shared" si="31"/>
        <v>=</v>
      </c>
      <c r="Q37">
        <f t="shared" si="32"/>
        <v>1</v>
      </c>
      <c r="R37">
        <f t="shared" si="33"/>
        <v>1</v>
      </c>
      <c r="T37">
        <f t="shared" si="34"/>
        <v>3</v>
      </c>
      <c r="U37">
        <f t="shared" si="35"/>
        <v>3</v>
      </c>
      <c r="W37">
        <f ca="1" t="shared" si="21"/>
        <v>3</v>
      </c>
      <c r="X37">
        <f ca="1" t="shared" si="21"/>
        <v>3</v>
      </c>
      <c r="Y37">
        <f ca="1" t="shared" si="21"/>
        <v>3</v>
      </c>
    </row>
    <row r="38" spans="1:25" ht="15">
      <c r="A38">
        <f t="shared" si="22"/>
        <v>3</v>
      </c>
      <c r="B38">
        <f ca="1" t="shared" si="36"/>
        <v>0.8922775647372322</v>
      </c>
      <c r="C38">
        <f ca="1" t="shared" si="19"/>
        <v>3</v>
      </c>
      <c r="D38">
        <f t="shared" si="24"/>
        <v>7</v>
      </c>
      <c r="E38">
        <f t="shared" si="23"/>
        <v>5</v>
      </c>
      <c r="F38">
        <f t="shared" si="20"/>
        <v>7</v>
      </c>
      <c r="G38" t="s">
        <v>1</v>
      </c>
      <c r="H38">
        <f t="shared" si="25"/>
        <v>3</v>
      </c>
      <c r="I38">
        <f t="shared" si="26"/>
        <v>7</v>
      </c>
      <c r="J38" t="s">
        <v>1</v>
      </c>
      <c r="K38">
        <f t="shared" si="27"/>
        <v>5</v>
      </c>
      <c r="L38">
        <f t="shared" si="28"/>
        <v>7</v>
      </c>
      <c r="M38" t="s">
        <v>2</v>
      </c>
      <c r="N38">
        <f t="shared" si="29"/>
        <v>-2</v>
      </c>
      <c r="O38">
        <f t="shared" si="30"/>
        <v>7</v>
      </c>
      <c r="P38">
        <f t="shared" si="31"/>
      </c>
      <c r="Q38">
        <f t="shared" si="32"/>
      </c>
      <c r="R38">
        <f t="shared" si="33"/>
      </c>
      <c r="T38">
        <f t="shared" si="34"/>
        <v>7</v>
      </c>
      <c r="U38">
        <f t="shared" si="35"/>
        <v>1</v>
      </c>
      <c r="W38">
        <f ca="1" t="shared" si="21"/>
        <v>7</v>
      </c>
      <c r="X38">
        <f ca="1" t="shared" si="21"/>
        <v>7</v>
      </c>
      <c r="Y38">
        <f ca="1" t="shared" si="21"/>
        <v>5</v>
      </c>
    </row>
    <row r="39" spans="1:25" ht="15">
      <c r="A39">
        <f t="shared" si="22"/>
        <v>16</v>
      </c>
      <c r="B39">
        <f ca="1" t="shared" si="36"/>
        <v>0.4775123739263769</v>
      </c>
      <c r="C39">
        <f ca="1" t="shared" si="19"/>
        <v>4</v>
      </c>
      <c r="D39">
        <f t="shared" si="24"/>
        <v>5</v>
      </c>
      <c r="E39">
        <f t="shared" si="23"/>
        <v>2</v>
      </c>
      <c r="F39">
        <f t="shared" si="20"/>
        <v>5</v>
      </c>
      <c r="G39" t="s">
        <v>1</v>
      </c>
      <c r="H39">
        <f t="shared" si="25"/>
        <v>4</v>
      </c>
      <c r="I39">
        <f t="shared" si="26"/>
        <v>5</v>
      </c>
      <c r="J39" t="s">
        <v>1</v>
      </c>
      <c r="K39">
        <f t="shared" si="27"/>
        <v>2</v>
      </c>
      <c r="L39">
        <f t="shared" si="28"/>
        <v>5</v>
      </c>
      <c r="M39" t="s">
        <v>2</v>
      </c>
      <c r="N39">
        <f t="shared" si="29"/>
        <v>2</v>
      </c>
      <c r="O39">
        <f t="shared" si="30"/>
        <v>5</v>
      </c>
      <c r="P39">
        <f t="shared" si="31"/>
      </c>
      <c r="Q39">
        <f t="shared" si="32"/>
      </c>
      <c r="R39">
        <f t="shared" si="33"/>
      </c>
      <c r="T39">
        <f t="shared" si="34"/>
        <v>5</v>
      </c>
      <c r="U39">
        <f t="shared" si="35"/>
        <v>1</v>
      </c>
      <c r="W39">
        <f ca="1" t="shared" si="21"/>
        <v>5</v>
      </c>
      <c r="X39">
        <f ca="1" t="shared" si="21"/>
        <v>4</v>
      </c>
      <c r="Y39">
        <f ca="1" t="shared" si="21"/>
        <v>2</v>
      </c>
    </row>
    <row r="40" spans="1:25" ht="15">
      <c r="A40">
        <f t="shared" si="22"/>
        <v>4</v>
      </c>
      <c r="B40">
        <f ca="1" t="shared" si="36"/>
        <v>0.8481349379698275</v>
      </c>
      <c r="C40">
        <f ca="1" t="shared" si="19"/>
        <v>2</v>
      </c>
      <c r="D40">
        <f t="shared" si="24"/>
        <v>3</v>
      </c>
      <c r="E40">
        <f t="shared" si="23"/>
        <v>3</v>
      </c>
      <c r="F40">
        <f t="shared" si="20"/>
        <v>3</v>
      </c>
      <c r="G40" t="s">
        <v>1</v>
      </c>
      <c r="H40">
        <f t="shared" si="25"/>
        <v>2</v>
      </c>
      <c r="I40">
        <f t="shared" si="26"/>
        <v>3</v>
      </c>
      <c r="J40" t="s">
        <v>1</v>
      </c>
      <c r="K40">
        <f t="shared" si="27"/>
        <v>3</v>
      </c>
      <c r="L40">
        <f t="shared" si="28"/>
        <v>3</v>
      </c>
      <c r="M40" t="s">
        <v>2</v>
      </c>
      <c r="N40">
        <f t="shared" si="29"/>
        <v>-1</v>
      </c>
      <c r="O40">
        <f t="shared" si="30"/>
        <v>3</v>
      </c>
      <c r="P40">
        <f t="shared" si="31"/>
      </c>
      <c r="Q40">
        <f t="shared" si="32"/>
      </c>
      <c r="R40">
        <f t="shared" si="33"/>
      </c>
      <c r="T40">
        <f t="shared" si="34"/>
        <v>3</v>
      </c>
      <c r="U40">
        <f t="shared" si="35"/>
        <v>1</v>
      </c>
      <c r="W40">
        <f ca="1" t="shared" si="21"/>
        <v>2</v>
      </c>
      <c r="X40">
        <f ca="1" t="shared" si="21"/>
        <v>4</v>
      </c>
      <c r="Y40">
        <f ca="1" t="shared" si="21"/>
        <v>3</v>
      </c>
    </row>
    <row r="41" spans="1:25" ht="15">
      <c r="A41">
        <f t="shared" si="22"/>
        <v>24</v>
      </c>
      <c r="B41">
        <f ca="1" t="shared" si="36"/>
        <v>0.0033512528042820566</v>
      </c>
      <c r="C41">
        <f ca="1" t="shared" si="19"/>
        <v>6</v>
      </c>
      <c r="D41">
        <f t="shared" si="24"/>
        <v>5</v>
      </c>
      <c r="E41">
        <f t="shared" si="23"/>
        <v>4</v>
      </c>
      <c r="F41">
        <f t="shared" si="20"/>
        <v>5</v>
      </c>
      <c r="G41" t="s">
        <v>1</v>
      </c>
      <c r="H41">
        <f t="shared" si="25"/>
        <v>6</v>
      </c>
      <c r="I41">
        <f t="shared" si="26"/>
        <v>5</v>
      </c>
      <c r="J41" t="s">
        <v>1</v>
      </c>
      <c r="K41">
        <f t="shared" si="27"/>
        <v>4</v>
      </c>
      <c r="L41">
        <f t="shared" si="28"/>
        <v>5</v>
      </c>
      <c r="M41" t="s">
        <v>2</v>
      </c>
      <c r="N41">
        <f t="shared" si="29"/>
        <v>2</v>
      </c>
      <c r="O41">
        <f t="shared" si="30"/>
        <v>5</v>
      </c>
      <c r="P41">
        <f t="shared" si="31"/>
      </c>
      <c r="Q41">
        <f t="shared" si="32"/>
      </c>
      <c r="R41">
        <f t="shared" si="33"/>
      </c>
      <c r="T41">
        <f t="shared" si="34"/>
        <v>5</v>
      </c>
      <c r="U41">
        <f t="shared" si="35"/>
        <v>1</v>
      </c>
      <c r="W41">
        <f ca="1" t="shared" si="21"/>
        <v>5</v>
      </c>
      <c r="X41">
        <f ca="1" t="shared" si="21"/>
        <v>9</v>
      </c>
      <c r="Y41">
        <f ca="1" t="shared" si="21"/>
        <v>4</v>
      </c>
    </row>
    <row r="42" spans="1:25" ht="15">
      <c r="A42">
        <f t="shared" si="22"/>
        <v>19</v>
      </c>
      <c r="B42">
        <f ca="1" t="shared" si="36"/>
        <v>0.10487327082921793</v>
      </c>
      <c r="C42">
        <f ca="1" t="shared" si="19"/>
        <v>7</v>
      </c>
      <c r="D42">
        <f t="shared" si="24"/>
        <v>9</v>
      </c>
      <c r="E42">
        <f t="shared" si="23"/>
        <v>5</v>
      </c>
      <c r="F42">
        <f t="shared" si="20"/>
        <v>9</v>
      </c>
      <c r="G42" t="s">
        <v>1</v>
      </c>
      <c r="H42">
        <f t="shared" si="25"/>
        <v>7</v>
      </c>
      <c r="I42">
        <f t="shared" si="26"/>
        <v>9</v>
      </c>
      <c r="J42" t="s">
        <v>1</v>
      </c>
      <c r="K42">
        <f t="shared" si="27"/>
        <v>5</v>
      </c>
      <c r="L42">
        <f t="shared" si="28"/>
        <v>9</v>
      </c>
      <c r="M42" t="s">
        <v>2</v>
      </c>
      <c r="N42">
        <f t="shared" si="29"/>
        <v>2</v>
      </c>
      <c r="O42">
        <f t="shared" si="30"/>
        <v>9</v>
      </c>
      <c r="P42">
        <f t="shared" si="31"/>
      </c>
      <c r="Q42">
        <f t="shared" si="32"/>
      </c>
      <c r="R42">
        <f t="shared" si="33"/>
      </c>
      <c r="T42">
        <f t="shared" si="34"/>
        <v>9</v>
      </c>
      <c r="U42">
        <f t="shared" si="35"/>
        <v>1</v>
      </c>
      <c r="W42">
        <f ca="1" t="shared" si="21"/>
        <v>9</v>
      </c>
      <c r="X42">
        <f ca="1" t="shared" si="21"/>
        <v>3</v>
      </c>
      <c r="Y42">
        <f ca="1" t="shared" si="21"/>
        <v>5</v>
      </c>
    </row>
    <row r="43" spans="1:25" ht="15">
      <c r="A43">
        <f t="shared" si="22"/>
        <v>22</v>
      </c>
      <c r="B43">
        <f ca="1" t="shared" si="36"/>
        <v>0.053248591529849953</v>
      </c>
      <c r="C43">
        <f ca="1" t="shared" si="19"/>
        <v>2</v>
      </c>
      <c r="D43">
        <f t="shared" si="24"/>
        <v>9</v>
      </c>
      <c r="E43">
        <f t="shared" si="23"/>
        <v>9</v>
      </c>
      <c r="F43">
        <f t="shared" si="20"/>
        <v>9</v>
      </c>
      <c r="G43" t="s">
        <v>1</v>
      </c>
      <c r="H43">
        <f t="shared" si="25"/>
        <v>2</v>
      </c>
      <c r="I43">
        <f t="shared" si="26"/>
        <v>9</v>
      </c>
      <c r="J43" t="s">
        <v>1</v>
      </c>
      <c r="K43">
        <f t="shared" si="27"/>
        <v>9</v>
      </c>
      <c r="L43">
        <f t="shared" si="28"/>
        <v>9</v>
      </c>
      <c r="M43" t="s">
        <v>2</v>
      </c>
      <c r="N43">
        <f t="shared" si="29"/>
        <v>-7</v>
      </c>
      <c r="O43">
        <f t="shared" si="30"/>
        <v>9</v>
      </c>
      <c r="P43">
        <f t="shared" si="31"/>
      </c>
      <c r="Q43">
        <f t="shared" si="32"/>
      </c>
      <c r="R43">
        <f t="shared" si="33"/>
      </c>
      <c r="T43">
        <f t="shared" si="34"/>
        <v>9</v>
      </c>
      <c r="U43">
        <f t="shared" si="35"/>
        <v>1</v>
      </c>
      <c r="W43">
        <f ca="1" t="shared" si="21"/>
        <v>9</v>
      </c>
      <c r="X43">
        <f ca="1" t="shared" si="21"/>
        <v>6</v>
      </c>
      <c r="Y43">
        <f ca="1" t="shared" si="21"/>
        <v>9</v>
      </c>
    </row>
    <row r="44" spans="1:25" ht="15">
      <c r="A44">
        <f t="shared" si="22"/>
        <v>15</v>
      </c>
      <c r="B44">
        <f ca="1" t="shared" si="36"/>
        <v>0.5087649858257292</v>
      </c>
      <c r="C44">
        <f ca="1" t="shared" si="19"/>
        <v>8</v>
      </c>
      <c r="D44">
        <f t="shared" si="24"/>
        <v>2</v>
      </c>
      <c r="E44">
        <f t="shared" si="23"/>
        <v>5</v>
      </c>
      <c r="F44">
        <f t="shared" si="20"/>
        <v>2</v>
      </c>
      <c r="G44" t="s">
        <v>1</v>
      </c>
      <c r="H44">
        <f t="shared" si="25"/>
        <v>8</v>
      </c>
      <c r="I44">
        <f t="shared" si="26"/>
        <v>2</v>
      </c>
      <c r="J44" t="s">
        <v>1</v>
      </c>
      <c r="K44">
        <f t="shared" si="27"/>
        <v>5</v>
      </c>
      <c r="L44">
        <f t="shared" si="28"/>
        <v>2</v>
      </c>
      <c r="M44" t="s">
        <v>2</v>
      </c>
      <c r="N44">
        <f t="shared" si="29"/>
        <v>3</v>
      </c>
      <c r="O44">
        <f t="shared" si="30"/>
        <v>2</v>
      </c>
      <c r="P44">
        <f t="shared" si="31"/>
      </c>
      <c r="Q44">
        <f t="shared" si="32"/>
      </c>
      <c r="R44">
        <f t="shared" si="33"/>
      </c>
      <c r="T44">
        <f t="shared" si="34"/>
        <v>2</v>
      </c>
      <c r="U44">
        <f t="shared" si="35"/>
        <v>1</v>
      </c>
      <c r="W44">
        <f ca="1" t="shared" si="21"/>
        <v>2</v>
      </c>
      <c r="X44">
        <f ca="1" t="shared" si="21"/>
        <v>4</v>
      </c>
      <c r="Y44">
        <f ca="1" t="shared" si="21"/>
        <v>5</v>
      </c>
    </row>
    <row r="45" spans="1:25" ht="15">
      <c r="A45">
        <f t="shared" si="22"/>
        <v>6</v>
      </c>
      <c r="B45">
        <f ca="1" t="shared" si="36"/>
        <v>0.7490965079781936</v>
      </c>
      <c r="C45">
        <f ca="1" t="shared" si="19"/>
        <v>4</v>
      </c>
      <c r="D45">
        <f t="shared" si="24"/>
        <v>5</v>
      </c>
      <c r="E45">
        <f t="shared" si="23"/>
        <v>3</v>
      </c>
      <c r="F45">
        <f t="shared" si="20"/>
        <v>5</v>
      </c>
      <c r="G45" t="s">
        <v>1</v>
      </c>
      <c r="H45">
        <f t="shared" si="25"/>
        <v>4</v>
      </c>
      <c r="I45">
        <f t="shared" si="26"/>
        <v>5</v>
      </c>
      <c r="J45" t="s">
        <v>1</v>
      </c>
      <c r="K45">
        <f t="shared" si="27"/>
        <v>3</v>
      </c>
      <c r="L45">
        <f t="shared" si="28"/>
        <v>5</v>
      </c>
      <c r="M45" t="s">
        <v>2</v>
      </c>
      <c r="N45">
        <f t="shared" si="29"/>
        <v>1</v>
      </c>
      <c r="O45">
        <f t="shared" si="30"/>
        <v>5</v>
      </c>
      <c r="P45">
        <f t="shared" si="31"/>
      </c>
      <c r="Q45">
        <f t="shared" si="32"/>
      </c>
      <c r="R45">
        <f t="shared" si="33"/>
      </c>
      <c r="T45">
        <f t="shared" si="34"/>
        <v>5</v>
      </c>
      <c r="U45">
        <f t="shared" si="35"/>
        <v>1</v>
      </c>
      <c r="W45">
        <f ca="1" t="shared" si="21"/>
        <v>4</v>
      </c>
      <c r="X45">
        <f ca="1" t="shared" si="21"/>
        <v>9</v>
      </c>
      <c r="Y45">
        <f ca="1" t="shared" si="21"/>
        <v>3</v>
      </c>
    </row>
    <row r="46" spans="1:25" ht="15">
      <c r="A46">
        <f t="shared" si="22"/>
        <v>1</v>
      </c>
      <c r="B46">
        <f ca="1" t="shared" si="36"/>
        <v>0.9750395143496443</v>
      </c>
      <c r="C46">
        <f ca="1" t="shared" si="19"/>
        <v>9</v>
      </c>
      <c r="D46">
        <f t="shared" si="24"/>
        <v>6</v>
      </c>
      <c r="E46">
        <f t="shared" si="23"/>
        <v>2</v>
      </c>
      <c r="F46">
        <f t="shared" si="20"/>
        <v>6</v>
      </c>
      <c r="G46" t="s">
        <v>1</v>
      </c>
      <c r="H46">
        <f t="shared" si="25"/>
        <v>9</v>
      </c>
      <c r="I46">
        <f t="shared" si="26"/>
        <v>6</v>
      </c>
      <c r="J46" t="s">
        <v>1</v>
      </c>
      <c r="K46">
        <f t="shared" si="27"/>
        <v>2</v>
      </c>
      <c r="L46">
        <f t="shared" si="28"/>
        <v>6</v>
      </c>
      <c r="M46" t="s">
        <v>2</v>
      </c>
      <c r="N46">
        <f t="shared" si="29"/>
        <v>7</v>
      </c>
      <c r="O46">
        <f t="shared" si="30"/>
        <v>6</v>
      </c>
      <c r="P46">
        <f t="shared" si="31"/>
      </c>
      <c r="Q46">
        <f t="shared" si="32"/>
      </c>
      <c r="R46">
        <f t="shared" si="33"/>
      </c>
      <c r="T46">
        <f t="shared" si="34"/>
        <v>6</v>
      </c>
      <c r="U46">
        <f t="shared" si="35"/>
        <v>1</v>
      </c>
      <c r="W46">
        <f ca="1" t="shared" si="21"/>
        <v>6</v>
      </c>
      <c r="X46">
        <f ca="1" t="shared" si="21"/>
        <v>4</v>
      </c>
      <c r="Y46">
        <f ca="1" t="shared" si="21"/>
        <v>2</v>
      </c>
    </row>
    <row r="47" spans="1:25" ht="15">
      <c r="A47">
        <f t="shared" si="22"/>
        <v>12</v>
      </c>
      <c r="B47">
        <f ca="1" t="shared" si="36"/>
        <v>0.5847084545823744</v>
      </c>
      <c r="C47">
        <f ca="1" t="shared" si="19"/>
        <v>3</v>
      </c>
      <c r="D47">
        <f t="shared" si="24"/>
        <v>7</v>
      </c>
      <c r="E47">
        <f t="shared" si="23"/>
        <v>8</v>
      </c>
      <c r="F47">
        <f t="shared" si="20"/>
        <v>7</v>
      </c>
      <c r="G47" t="s">
        <v>1</v>
      </c>
      <c r="H47">
        <f t="shared" si="25"/>
        <v>3</v>
      </c>
      <c r="I47">
        <f t="shared" si="26"/>
        <v>7</v>
      </c>
      <c r="J47" t="s">
        <v>1</v>
      </c>
      <c r="K47">
        <f t="shared" si="27"/>
        <v>8</v>
      </c>
      <c r="L47">
        <f t="shared" si="28"/>
        <v>7</v>
      </c>
      <c r="M47" t="s">
        <v>2</v>
      </c>
      <c r="N47">
        <f t="shared" si="29"/>
        <v>-5</v>
      </c>
      <c r="O47">
        <f t="shared" si="30"/>
        <v>7</v>
      </c>
      <c r="P47">
        <f t="shared" si="31"/>
      </c>
      <c r="Q47">
        <f t="shared" si="32"/>
      </c>
      <c r="R47">
        <f t="shared" si="33"/>
      </c>
      <c r="T47">
        <f t="shared" si="34"/>
        <v>7</v>
      </c>
      <c r="U47">
        <f t="shared" si="35"/>
        <v>1</v>
      </c>
      <c r="W47">
        <f ca="1" t="shared" si="21"/>
        <v>7</v>
      </c>
      <c r="X47">
        <f ca="1" t="shared" si="21"/>
        <v>4</v>
      </c>
      <c r="Y47">
        <f ca="1" t="shared" si="21"/>
        <v>8</v>
      </c>
    </row>
    <row r="48" spans="1:25" ht="15">
      <c r="A48">
        <f t="shared" si="22"/>
        <v>17</v>
      </c>
      <c r="B48">
        <f ca="1" t="shared" si="36"/>
        <v>0.3172745351898594</v>
      </c>
      <c r="C48">
        <f ca="1" t="shared" si="19"/>
        <v>6</v>
      </c>
      <c r="D48">
        <f t="shared" si="24"/>
        <v>7</v>
      </c>
      <c r="E48">
        <f t="shared" si="23"/>
        <v>5</v>
      </c>
      <c r="F48">
        <f t="shared" si="20"/>
        <v>7</v>
      </c>
      <c r="G48" t="s">
        <v>1</v>
      </c>
      <c r="H48">
        <f t="shared" si="25"/>
        <v>6</v>
      </c>
      <c r="I48">
        <f t="shared" si="26"/>
        <v>7</v>
      </c>
      <c r="J48" t="s">
        <v>1</v>
      </c>
      <c r="K48">
        <f t="shared" si="27"/>
        <v>5</v>
      </c>
      <c r="L48">
        <f t="shared" si="28"/>
        <v>7</v>
      </c>
      <c r="M48" t="s">
        <v>2</v>
      </c>
      <c r="N48">
        <f t="shared" si="29"/>
        <v>1</v>
      </c>
      <c r="O48">
        <f t="shared" si="30"/>
        <v>7</v>
      </c>
      <c r="P48">
        <f t="shared" si="31"/>
      </c>
      <c r="Q48">
        <f t="shared" si="32"/>
      </c>
      <c r="R48">
        <f t="shared" si="33"/>
      </c>
      <c r="T48">
        <f t="shared" si="34"/>
        <v>7</v>
      </c>
      <c r="U48">
        <f t="shared" si="35"/>
        <v>1</v>
      </c>
      <c r="W48">
        <f aca="true" ca="1" t="shared" si="37" ref="W48:Y55">ROUND(RAND()*8+1.5,0)</f>
        <v>7</v>
      </c>
      <c r="X48">
        <f ca="1" t="shared" si="37"/>
        <v>5</v>
      </c>
      <c r="Y48">
        <f ca="1" t="shared" si="37"/>
        <v>5</v>
      </c>
    </row>
    <row r="49" spans="1:25" ht="15">
      <c r="A49">
        <f t="shared" si="22"/>
        <v>8</v>
      </c>
      <c r="B49">
        <f ca="1" t="shared" si="36"/>
        <v>0.6952786363269411</v>
      </c>
      <c r="C49">
        <f ca="1" t="shared" si="19"/>
        <v>5</v>
      </c>
      <c r="D49">
        <f t="shared" si="24"/>
        <v>2</v>
      </c>
      <c r="E49">
        <f t="shared" si="23"/>
        <v>9</v>
      </c>
      <c r="F49">
        <f t="shared" si="20"/>
        <v>2</v>
      </c>
      <c r="G49" t="s">
        <v>1</v>
      </c>
      <c r="H49">
        <f t="shared" si="25"/>
        <v>5</v>
      </c>
      <c r="I49">
        <f t="shared" si="26"/>
        <v>2</v>
      </c>
      <c r="J49" t="s">
        <v>1</v>
      </c>
      <c r="K49">
        <f t="shared" si="27"/>
        <v>9</v>
      </c>
      <c r="L49">
        <f t="shared" si="28"/>
        <v>2</v>
      </c>
      <c r="M49" t="s">
        <v>2</v>
      </c>
      <c r="N49">
        <f t="shared" si="29"/>
        <v>-4</v>
      </c>
      <c r="O49">
        <f t="shared" si="30"/>
        <v>2</v>
      </c>
      <c r="P49" t="str">
        <f t="shared" si="31"/>
        <v>=</v>
      </c>
      <c r="Q49">
        <f t="shared" si="32"/>
        <v>-2</v>
      </c>
      <c r="R49">
        <f t="shared" si="33"/>
        <v>1</v>
      </c>
      <c r="T49">
        <f t="shared" si="34"/>
        <v>2</v>
      </c>
      <c r="U49">
        <f t="shared" si="35"/>
        <v>2</v>
      </c>
      <c r="W49">
        <f ca="1" t="shared" si="37"/>
        <v>2</v>
      </c>
      <c r="X49">
        <f ca="1" t="shared" si="37"/>
        <v>6</v>
      </c>
      <c r="Y49">
        <f ca="1" t="shared" si="37"/>
        <v>9</v>
      </c>
    </row>
    <row r="50" spans="1:25" ht="15">
      <c r="A50">
        <f t="shared" si="22"/>
        <v>10</v>
      </c>
      <c r="B50">
        <f ca="1" t="shared" si="36"/>
        <v>0.6192865359044314</v>
      </c>
      <c r="C50">
        <f ca="1" t="shared" si="19"/>
        <v>7</v>
      </c>
      <c r="D50">
        <f t="shared" si="24"/>
        <v>8</v>
      </c>
      <c r="E50">
        <f t="shared" si="23"/>
        <v>8</v>
      </c>
      <c r="F50">
        <f t="shared" si="20"/>
        <v>8</v>
      </c>
      <c r="G50" t="s">
        <v>1</v>
      </c>
      <c r="H50">
        <f t="shared" si="25"/>
        <v>7</v>
      </c>
      <c r="I50">
        <f t="shared" si="26"/>
        <v>8</v>
      </c>
      <c r="J50" t="s">
        <v>1</v>
      </c>
      <c r="K50">
        <f t="shared" si="27"/>
        <v>8</v>
      </c>
      <c r="L50">
        <f t="shared" si="28"/>
        <v>8</v>
      </c>
      <c r="M50" t="s">
        <v>2</v>
      </c>
      <c r="N50">
        <f t="shared" si="29"/>
        <v>-1</v>
      </c>
      <c r="O50">
        <f t="shared" si="30"/>
        <v>8</v>
      </c>
      <c r="P50">
        <f t="shared" si="31"/>
      </c>
      <c r="Q50">
        <f t="shared" si="32"/>
      </c>
      <c r="R50">
        <f t="shared" si="33"/>
      </c>
      <c r="T50">
        <f t="shared" si="34"/>
        <v>8</v>
      </c>
      <c r="U50">
        <f t="shared" si="35"/>
        <v>1</v>
      </c>
      <c r="W50">
        <f ca="1" t="shared" si="37"/>
        <v>8</v>
      </c>
      <c r="X50">
        <f ca="1" t="shared" si="37"/>
        <v>9</v>
      </c>
      <c r="Y50">
        <f ca="1" t="shared" si="37"/>
        <v>7</v>
      </c>
    </row>
    <row r="51" spans="1:25" ht="15">
      <c r="A51">
        <f t="shared" si="22"/>
        <v>5</v>
      </c>
      <c r="B51">
        <f ca="1" t="shared" si="36"/>
        <v>0.819359135342373</v>
      </c>
      <c r="C51">
        <f ca="1" t="shared" si="19"/>
        <v>5</v>
      </c>
      <c r="D51">
        <f t="shared" si="24"/>
        <v>9</v>
      </c>
      <c r="E51">
        <f t="shared" si="23"/>
        <v>6</v>
      </c>
      <c r="F51">
        <f t="shared" si="20"/>
        <v>9</v>
      </c>
      <c r="G51" t="s">
        <v>1</v>
      </c>
      <c r="H51">
        <f t="shared" si="25"/>
        <v>5</v>
      </c>
      <c r="I51">
        <f t="shared" si="26"/>
        <v>9</v>
      </c>
      <c r="J51" t="s">
        <v>1</v>
      </c>
      <c r="K51">
        <f t="shared" si="27"/>
        <v>6</v>
      </c>
      <c r="L51">
        <f t="shared" si="28"/>
        <v>9</v>
      </c>
      <c r="M51" t="s">
        <v>2</v>
      </c>
      <c r="N51">
        <f t="shared" si="29"/>
        <v>-1</v>
      </c>
      <c r="O51">
        <f t="shared" si="30"/>
        <v>9</v>
      </c>
      <c r="P51">
        <f t="shared" si="31"/>
      </c>
      <c r="Q51">
        <f t="shared" si="32"/>
      </c>
      <c r="R51">
        <f t="shared" si="33"/>
      </c>
      <c r="T51">
        <f t="shared" si="34"/>
        <v>9</v>
      </c>
      <c r="U51">
        <f t="shared" si="35"/>
        <v>1</v>
      </c>
      <c r="W51">
        <f ca="1" t="shared" si="37"/>
        <v>9</v>
      </c>
      <c r="X51">
        <f ca="1" t="shared" si="37"/>
        <v>6</v>
      </c>
      <c r="Y51">
        <f ca="1" t="shared" si="37"/>
        <v>6</v>
      </c>
    </row>
    <row r="52" spans="1:25" ht="15">
      <c r="A52">
        <f t="shared" si="22"/>
        <v>23</v>
      </c>
      <c r="B52">
        <f ca="1" t="shared" si="36"/>
        <v>0.030133998357954606</v>
      </c>
      <c r="C52">
        <f ca="1" t="shared" si="19"/>
        <v>8</v>
      </c>
      <c r="D52">
        <f t="shared" si="24"/>
        <v>6</v>
      </c>
      <c r="E52">
        <f t="shared" si="23"/>
        <v>6</v>
      </c>
      <c r="F52">
        <f t="shared" si="20"/>
        <v>6</v>
      </c>
      <c r="G52" t="s">
        <v>1</v>
      </c>
      <c r="H52">
        <f t="shared" si="25"/>
        <v>8</v>
      </c>
      <c r="I52">
        <f t="shared" si="26"/>
        <v>6</v>
      </c>
      <c r="J52" t="s">
        <v>1</v>
      </c>
      <c r="K52">
        <f t="shared" si="27"/>
        <v>6</v>
      </c>
      <c r="L52">
        <f t="shared" si="28"/>
        <v>6</v>
      </c>
      <c r="M52" t="s">
        <v>2</v>
      </c>
      <c r="N52">
        <f t="shared" si="29"/>
        <v>2</v>
      </c>
      <c r="O52">
        <f t="shared" si="30"/>
        <v>6</v>
      </c>
      <c r="P52" t="str">
        <f t="shared" si="31"/>
        <v>=</v>
      </c>
      <c r="Q52">
        <f t="shared" si="32"/>
        <v>1</v>
      </c>
      <c r="R52">
        <f t="shared" si="33"/>
        <v>3</v>
      </c>
      <c r="T52">
        <f t="shared" si="34"/>
        <v>6</v>
      </c>
      <c r="U52">
        <f t="shared" si="35"/>
        <v>2</v>
      </c>
      <c r="W52">
        <f ca="1" t="shared" si="37"/>
        <v>6</v>
      </c>
      <c r="X52">
        <f ca="1" t="shared" si="37"/>
        <v>2</v>
      </c>
      <c r="Y52">
        <f ca="1" t="shared" si="37"/>
        <v>6</v>
      </c>
    </row>
    <row r="53" spans="1:25" ht="15">
      <c r="A53">
        <f t="shared" si="22"/>
        <v>20</v>
      </c>
      <c r="B53">
        <f ca="1" t="shared" si="36"/>
        <v>0.09299780157919235</v>
      </c>
      <c r="C53">
        <f ca="1" t="shared" si="19"/>
        <v>8</v>
      </c>
      <c r="D53">
        <f t="shared" si="24"/>
        <v>5</v>
      </c>
      <c r="E53">
        <f t="shared" si="23"/>
        <v>9</v>
      </c>
      <c r="F53">
        <f t="shared" si="20"/>
        <v>5</v>
      </c>
      <c r="G53" t="s">
        <v>1</v>
      </c>
      <c r="H53">
        <f t="shared" si="25"/>
        <v>8</v>
      </c>
      <c r="I53">
        <f t="shared" si="26"/>
        <v>5</v>
      </c>
      <c r="J53" t="s">
        <v>1</v>
      </c>
      <c r="K53">
        <f t="shared" si="27"/>
        <v>9</v>
      </c>
      <c r="L53">
        <f t="shared" si="28"/>
        <v>5</v>
      </c>
      <c r="M53" t="s">
        <v>2</v>
      </c>
      <c r="N53">
        <f t="shared" si="29"/>
        <v>-1</v>
      </c>
      <c r="O53">
        <f t="shared" si="30"/>
        <v>5</v>
      </c>
      <c r="P53">
        <f t="shared" si="31"/>
      </c>
      <c r="Q53">
        <f t="shared" si="32"/>
      </c>
      <c r="R53">
        <f t="shared" si="33"/>
      </c>
      <c r="T53">
        <f t="shared" si="34"/>
        <v>5</v>
      </c>
      <c r="U53">
        <f t="shared" si="35"/>
        <v>1</v>
      </c>
      <c r="W53">
        <f ca="1" t="shared" si="37"/>
        <v>5</v>
      </c>
      <c r="X53">
        <f ca="1" t="shared" si="37"/>
        <v>3</v>
      </c>
      <c r="Y53">
        <f ca="1" t="shared" si="37"/>
        <v>9</v>
      </c>
    </row>
    <row r="54" spans="1:25" ht="15">
      <c r="A54">
        <f t="shared" si="22"/>
        <v>11</v>
      </c>
      <c r="B54">
        <f ca="1" t="shared" si="36"/>
        <v>0.6128238403994168</v>
      </c>
      <c r="C54">
        <f ca="1" t="shared" si="19"/>
        <v>7</v>
      </c>
      <c r="D54">
        <f t="shared" si="24"/>
        <v>3</v>
      </c>
      <c r="E54">
        <f t="shared" si="23"/>
        <v>2</v>
      </c>
      <c r="F54">
        <f t="shared" si="20"/>
        <v>3</v>
      </c>
      <c r="G54" t="s">
        <v>1</v>
      </c>
      <c r="H54">
        <f t="shared" si="25"/>
        <v>7</v>
      </c>
      <c r="I54">
        <f t="shared" si="26"/>
        <v>3</v>
      </c>
      <c r="J54" t="s">
        <v>1</v>
      </c>
      <c r="K54">
        <f t="shared" si="27"/>
        <v>2</v>
      </c>
      <c r="L54">
        <f t="shared" si="28"/>
        <v>3</v>
      </c>
      <c r="M54" t="s">
        <v>2</v>
      </c>
      <c r="N54">
        <f t="shared" si="29"/>
        <v>5</v>
      </c>
      <c r="O54">
        <f t="shared" si="30"/>
        <v>3</v>
      </c>
      <c r="P54">
        <f t="shared" si="31"/>
      </c>
      <c r="Q54">
        <f t="shared" si="32"/>
      </c>
      <c r="R54">
        <f t="shared" si="33"/>
      </c>
      <c r="T54">
        <f t="shared" si="34"/>
        <v>3</v>
      </c>
      <c r="U54">
        <f t="shared" si="35"/>
        <v>1</v>
      </c>
      <c r="W54">
        <f ca="1" t="shared" si="37"/>
        <v>3</v>
      </c>
      <c r="X54">
        <f ca="1" t="shared" si="37"/>
        <v>8</v>
      </c>
      <c r="Y54">
        <f ca="1" t="shared" si="37"/>
        <v>2</v>
      </c>
    </row>
    <row r="55" spans="1:25" ht="15">
      <c r="A55">
        <f t="shared" si="22"/>
        <v>14</v>
      </c>
      <c r="B55">
        <f ca="1" t="shared" si="36"/>
        <v>0.5197584685905401</v>
      </c>
      <c r="C55">
        <f ca="1" t="shared" si="19"/>
        <v>3</v>
      </c>
      <c r="D55">
        <f t="shared" si="24"/>
        <v>4</v>
      </c>
      <c r="E55">
        <f t="shared" si="23"/>
        <v>4</v>
      </c>
      <c r="F55">
        <f t="shared" si="20"/>
        <v>4</v>
      </c>
      <c r="G55" t="s">
        <v>1</v>
      </c>
      <c r="H55">
        <f t="shared" si="25"/>
        <v>3</v>
      </c>
      <c r="I55">
        <f t="shared" si="26"/>
        <v>4</v>
      </c>
      <c r="J55" t="s">
        <v>1</v>
      </c>
      <c r="K55">
        <f t="shared" si="27"/>
        <v>4</v>
      </c>
      <c r="L55">
        <f t="shared" si="28"/>
        <v>4</v>
      </c>
      <c r="M55" t="s">
        <v>2</v>
      </c>
      <c r="N55">
        <f t="shared" si="29"/>
        <v>-1</v>
      </c>
      <c r="O55">
        <f t="shared" si="30"/>
        <v>4</v>
      </c>
      <c r="P55">
        <f t="shared" si="31"/>
      </c>
      <c r="Q55">
        <f t="shared" si="32"/>
      </c>
      <c r="R55">
        <f t="shared" si="33"/>
      </c>
      <c r="T55">
        <f t="shared" si="34"/>
        <v>4</v>
      </c>
      <c r="U55">
        <f t="shared" si="35"/>
        <v>1</v>
      </c>
      <c r="W55">
        <f ca="1" t="shared" si="37"/>
        <v>4</v>
      </c>
      <c r="X55">
        <f ca="1" t="shared" si="37"/>
        <v>9</v>
      </c>
      <c r="Y55">
        <f ca="1" t="shared" si="37"/>
        <v>3</v>
      </c>
    </row>
    <row r="58" spans="1:24" ht="15">
      <c r="A58">
        <f>RANK(B58,$B$58:$B$81)</f>
        <v>12</v>
      </c>
      <c r="B58">
        <f ca="1">RAND()</f>
        <v>0.38072301176901</v>
      </c>
      <c r="C58">
        <f ca="1">ROUND(RAND()*8+1.5,0)</f>
        <v>6</v>
      </c>
      <c r="D58">
        <f>IF(C58=W58,C58+1,W58)</f>
        <v>8</v>
      </c>
      <c r="E58">
        <f aca="true" ca="1" t="shared" si="38" ref="E58:E81">ROUND(RAND()*8+1.5,0)</f>
        <v>5</v>
      </c>
      <c r="F58">
        <f>IF(E58=X58,E58+1,X58)</f>
        <v>6</v>
      </c>
      <c r="G58" t="s">
        <v>0</v>
      </c>
      <c r="H58">
        <f>C58*T58/D58</f>
        <v>18</v>
      </c>
      <c r="I58">
        <f>T58</f>
        <v>24</v>
      </c>
      <c r="J58" t="s">
        <v>0</v>
      </c>
      <c r="K58">
        <f>E58*T58/F58</f>
        <v>20</v>
      </c>
      <c r="L58">
        <f>I58</f>
        <v>24</v>
      </c>
      <c r="M58" t="s">
        <v>2</v>
      </c>
      <c r="N58">
        <f>H58+K58</f>
        <v>38</v>
      </c>
      <c r="O58">
        <f>L58</f>
        <v>24</v>
      </c>
      <c r="P58" t="str">
        <f>IF(U58&gt;1,"=","")</f>
        <v>=</v>
      </c>
      <c r="Q58">
        <f>IF(U58&gt;1,N58/U58,"")</f>
        <v>19</v>
      </c>
      <c r="R58">
        <f>IF(U58&gt;1,O58/U58,"")</f>
        <v>12</v>
      </c>
      <c r="T58">
        <f>_XLL.KGV(D58,F58)</f>
        <v>24</v>
      </c>
      <c r="U58">
        <f>IF(N58="",_XLL.GGT(ABS(H58),ABS(I58)),IF(N58=0,1,_XLL.GGT(ABS(N58),ABS(O58))))</f>
        <v>2</v>
      </c>
      <c r="W58">
        <f aca="true" ca="1" t="shared" si="39" ref="W58:X73">ROUND(RAND()*8+1.5,0)</f>
        <v>8</v>
      </c>
      <c r="X58">
        <f ca="1" t="shared" si="39"/>
        <v>5</v>
      </c>
    </row>
    <row r="59" spans="1:24" ht="15">
      <c r="A59">
        <f aca="true" t="shared" si="40" ref="A59:A81">RANK(B59,$B$58:$B$81)</f>
        <v>11</v>
      </c>
      <c r="B59">
        <f ca="1">RAND()</f>
        <v>0.39936961740732624</v>
      </c>
      <c r="C59">
        <f aca="true" ca="1" t="shared" si="41" ref="C59:C81">ROUND(RAND()*8+1.5,0)</f>
        <v>8</v>
      </c>
      <c r="D59">
        <f aca="true" t="shared" si="42" ref="D59:D81">IF(C59=W59,C59+1,W59)</f>
        <v>9</v>
      </c>
      <c r="E59">
        <f ca="1" t="shared" si="38"/>
        <v>7</v>
      </c>
      <c r="F59">
        <f aca="true" t="shared" si="43" ref="F59:F81">IF(E59=X59,E59+1,X59)</f>
        <v>4</v>
      </c>
      <c r="G59" t="s">
        <v>0</v>
      </c>
      <c r="H59">
        <f aca="true" t="shared" si="44" ref="H59:H81">C59*T59/D59</f>
        <v>32</v>
      </c>
      <c r="I59">
        <f aca="true" t="shared" si="45" ref="I59:I81">T59</f>
        <v>36</v>
      </c>
      <c r="J59" t="s">
        <v>0</v>
      </c>
      <c r="K59">
        <f aca="true" t="shared" si="46" ref="K59:K81">E59*T59/F59</f>
        <v>63</v>
      </c>
      <c r="L59">
        <f aca="true" t="shared" si="47" ref="L59:L81">I59</f>
        <v>36</v>
      </c>
      <c r="M59" t="s">
        <v>2</v>
      </c>
      <c r="N59">
        <f aca="true" t="shared" si="48" ref="N59:N81">H59+K59</f>
        <v>95</v>
      </c>
      <c r="O59">
        <f aca="true" t="shared" si="49" ref="O59:O81">L59</f>
        <v>36</v>
      </c>
      <c r="P59">
        <f aca="true" t="shared" si="50" ref="P59:P81">IF(U59&gt;1,"=","")</f>
      </c>
      <c r="Q59">
        <f aca="true" t="shared" si="51" ref="Q59:Q81">IF(U59&gt;1,N59/U59,"")</f>
      </c>
      <c r="R59">
        <f aca="true" t="shared" si="52" ref="R59:R81">IF(U59&gt;1,O59/U59,"")</f>
      </c>
      <c r="T59">
        <f aca="true" t="shared" si="53" ref="T59:T81">_XLL.KGV(D59,F59)</f>
        <v>36</v>
      </c>
      <c r="U59">
        <f aca="true" t="shared" si="54" ref="U59:U81">IF(N59="",_XLL.GGT(ABS(H59),ABS(I59)),IF(N59=0,1,_XLL.GGT(ABS(N59),ABS(O59))))</f>
        <v>1</v>
      </c>
      <c r="W59">
        <f ca="1" t="shared" si="39"/>
        <v>8</v>
      </c>
      <c r="X59">
        <f ca="1" t="shared" si="39"/>
        <v>4</v>
      </c>
    </row>
    <row r="60" spans="1:24" ht="15">
      <c r="A60">
        <f t="shared" si="40"/>
        <v>5</v>
      </c>
      <c r="B60">
        <f ca="1">RAND()</f>
        <v>0.7804850476256703</v>
      </c>
      <c r="C60">
        <f ca="1" t="shared" si="41"/>
        <v>7</v>
      </c>
      <c r="D60">
        <f t="shared" si="42"/>
        <v>6</v>
      </c>
      <c r="E60">
        <f ca="1" t="shared" si="38"/>
        <v>9</v>
      </c>
      <c r="F60">
        <f t="shared" si="43"/>
        <v>7</v>
      </c>
      <c r="G60" t="s">
        <v>0</v>
      </c>
      <c r="H60">
        <f t="shared" si="44"/>
        <v>49</v>
      </c>
      <c r="I60">
        <f t="shared" si="45"/>
        <v>42</v>
      </c>
      <c r="J60" t="s">
        <v>0</v>
      </c>
      <c r="K60">
        <f t="shared" si="46"/>
        <v>54</v>
      </c>
      <c r="L60">
        <f t="shared" si="47"/>
        <v>42</v>
      </c>
      <c r="M60" t="s">
        <v>2</v>
      </c>
      <c r="N60">
        <f t="shared" si="48"/>
        <v>103</v>
      </c>
      <c r="O60">
        <f t="shared" si="49"/>
        <v>42</v>
      </c>
      <c r="P60">
        <f t="shared" si="50"/>
      </c>
      <c r="Q60">
        <f t="shared" si="51"/>
      </c>
      <c r="R60">
        <f t="shared" si="52"/>
      </c>
      <c r="T60">
        <f t="shared" si="53"/>
        <v>42</v>
      </c>
      <c r="U60">
        <f t="shared" si="54"/>
        <v>1</v>
      </c>
      <c r="W60">
        <f ca="1" t="shared" si="39"/>
        <v>6</v>
      </c>
      <c r="X60">
        <f ca="1" t="shared" si="39"/>
        <v>7</v>
      </c>
    </row>
    <row r="61" spans="1:24" ht="15">
      <c r="A61">
        <f t="shared" si="40"/>
        <v>18</v>
      </c>
      <c r="B61">
        <f ca="1">RAND()</f>
        <v>0.16110516247950968</v>
      </c>
      <c r="C61">
        <f ca="1" t="shared" si="41"/>
        <v>7</v>
      </c>
      <c r="D61">
        <f t="shared" si="42"/>
        <v>8</v>
      </c>
      <c r="E61">
        <f ca="1" t="shared" si="38"/>
        <v>6</v>
      </c>
      <c r="F61">
        <f t="shared" si="43"/>
        <v>3</v>
      </c>
      <c r="G61" t="s">
        <v>0</v>
      </c>
      <c r="H61">
        <f t="shared" si="44"/>
        <v>21</v>
      </c>
      <c r="I61">
        <f t="shared" si="45"/>
        <v>24</v>
      </c>
      <c r="J61" t="s">
        <v>0</v>
      </c>
      <c r="K61">
        <f t="shared" si="46"/>
        <v>48</v>
      </c>
      <c r="L61">
        <f t="shared" si="47"/>
        <v>24</v>
      </c>
      <c r="M61" t="s">
        <v>2</v>
      </c>
      <c r="N61">
        <f t="shared" si="48"/>
        <v>69</v>
      </c>
      <c r="O61">
        <f t="shared" si="49"/>
        <v>24</v>
      </c>
      <c r="P61" t="str">
        <f t="shared" si="50"/>
        <v>=</v>
      </c>
      <c r="Q61">
        <f t="shared" si="51"/>
        <v>23</v>
      </c>
      <c r="R61">
        <f t="shared" si="52"/>
        <v>8</v>
      </c>
      <c r="T61">
        <f t="shared" si="53"/>
        <v>24</v>
      </c>
      <c r="U61">
        <f t="shared" si="54"/>
        <v>3</v>
      </c>
      <c r="W61">
        <f ca="1" t="shared" si="39"/>
        <v>7</v>
      </c>
      <c r="X61">
        <f ca="1" t="shared" si="39"/>
        <v>3</v>
      </c>
    </row>
    <row r="62" spans="1:24" ht="15">
      <c r="A62">
        <f t="shared" si="40"/>
        <v>17</v>
      </c>
      <c r="B62">
        <f aca="true" ca="1" t="shared" si="55" ref="B62:B81">RAND()</f>
        <v>0.1628553371973035</v>
      </c>
      <c r="C62">
        <f ca="1" t="shared" si="41"/>
        <v>8</v>
      </c>
      <c r="D62">
        <f t="shared" si="42"/>
        <v>5</v>
      </c>
      <c r="E62">
        <f ca="1" t="shared" si="38"/>
        <v>4</v>
      </c>
      <c r="F62">
        <f t="shared" si="43"/>
        <v>6</v>
      </c>
      <c r="G62" t="s">
        <v>0</v>
      </c>
      <c r="H62">
        <f t="shared" si="44"/>
        <v>48</v>
      </c>
      <c r="I62">
        <f t="shared" si="45"/>
        <v>30</v>
      </c>
      <c r="J62" t="s">
        <v>0</v>
      </c>
      <c r="K62">
        <f t="shared" si="46"/>
        <v>20</v>
      </c>
      <c r="L62">
        <f t="shared" si="47"/>
        <v>30</v>
      </c>
      <c r="M62" t="s">
        <v>2</v>
      </c>
      <c r="N62">
        <f t="shared" si="48"/>
        <v>68</v>
      </c>
      <c r="O62">
        <f t="shared" si="49"/>
        <v>30</v>
      </c>
      <c r="P62" t="str">
        <f t="shared" si="50"/>
        <v>=</v>
      </c>
      <c r="Q62">
        <f t="shared" si="51"/>
        <v>34</v>
      </c>
      <c r="R62">
        <f t="shared" si="52"/>
        <v>15</v>
      </c>
      <c r="T62">
        <f t="shared" si="53"/>
        <v>30</v>
      </c>
      <c r="U62">
        <f t="shared" si="54"/>
        <v>2</v>
      </c>
      <c r="W62">
        <f ca="1" t="shared" si="39"/>
        <v>5</v>
      </c>
      <c r="X62">
        <f ca="1" t="shared" si="39"/>
        <v>6</v>
      </c>
    </row>
    <row r="63" spans="1:24" ht="15">
      <c r="A63">
        <f t="shared" si="40"/>
        <v>20</v>
      </c>
      <c r="B63">
        <f ca="1" t="shared" si="55"/>
        <v>0.1511382444677477</v>
      </c>
      <c r="C63">
        <f ca="1" t="shared" si="41"/>
        <v>3</v>
      </c>
      <c r="D63">
        <f t="shared" si="42"/>
        <v>4</v>
      </c>
      <c r="E63">
        <f ca="1" t="shared" si="38"/>
        <v>2</v>
      </c>
      <c r="F63">
        <f t="shared" si="43"/>
        <v>3</v>
      </c>
      <c r="G63" t="s">
        <v>0</v>
      </c>
      <c r="H63">
        <f t="shared" si="44"/>
        <v>9</v>
      </c>
      <c r="I63">
        <f t="shared" si="45"/>
        <v>12</v>
      </c>
      <c r="J63" t="s">
        <v>0</v>
      </c>
      <c r="K63">
        <f t="shared" si="46"/>
        <v>8</v>
      </c>
      <c r="L63">
        <f t="shared" si="47"/>
        <v>12</v>
      </c>
      <c r="M63" t="s">
        <v>2</v>
      </c>
      <c r="N63">
        <f t="shared" si="48"/>
        <v>17</v>
      </c>
      <c r="O63">
        <f t="shared" si="49"/>
        <v>12</v>
      </c>
      <c r="P63">
        <f t="shared" si="50"/>
      </c>
      <c r="Q63">
        <f t="shared" si="51"/>
      </c>
      <c r="R63">
        <f t="shared" si="52"/>
      </c>
      <c r="T63">
        <f t="shared" si="53"/>
        <v>12</v>
      </c>
      <c r="U63">
        <f t="shared" si="54"/>
        <v>1</v>
      </c>
      <c r="W63">
        <f ca="1" t="shared" si="39"/>
        <v>3</v>
      </c>
      <c r="X63">
        <f ca="1" t="shared" si="39"/>
        <v>2</v>
      </c>
    </row>
    <row r="64" spans="1:24" ht="15">
      <c r="A64">
        <f t="shared" si="40"/>
        <v>6</v>
      </c>
      <c r="B64">
        <f ca="1" t="shared" si="55"/>
        <v>0.7641039510768894</v>
      </c>
      <c r="C64">
        <f ca="1" t="shared" si="41"/>
        <v>7</v>
      </c>
      <c r="D64">
        <f t="shared" si="42"/>
        <v>6</v>
      </c>
      <c r="E64">
        <f ca="1" t="shared" si="38"/>
        <v>6</v>
      </c>
      <c r="F64">
        <f t="shared" si="43"/>
        <v>4</v>
      </c>
      <c r="G64" t="s">
        <v>0</v>
      </c>
      <c r="H64">
        <f t="shared" si="44"/>
        <v>14</v>
      </c>
      <c r="I64">
        <f t="shared" si="45"/>
        <v>12</v>
      </c>
      <c r="J64" t="s">
        <v>0</v>
      </c>
      <c r="K64">
        <f t="shared" si="46"/>
        <v>18</v>
      </c>
      <c r="L64">
        <f t="shared" si="47"/>
        <v>12</v>
      </c>
      <c r="M64" t="s">
        <v>2</v>
      </c>
      <c r="N64">
        <f t="shared" si="48"/>
        <v>32</v>
      </c>
      <c r="O64">
        <f t="shared" si="49"/>
        <v>12</v>
      </c>
      <c r="P64" t="str">
        <f t="shared" si="50"/>
        <v>=</v>
      </c>
      <c r="Q64">
        <f t="shared" si="51"/>
        <v>8</v>
      </c>
      <c r="R64">
        <f t="shared" si="52"/>
        <v>3</v>
      </c>
      <c r="T64">
        <f t="shared" si="53"/>
        <v>12</v>
      </c>
      <c r="U64">
        <f t="shared" si="54"/>
        <v>4</v>
      </c>
      <c r="W64">
        <f ca="1" t="shared" si="39"/>
        <v>6</v>
      </c>
      <c r="X64">
        <f ca="1" t="shared" si="39"/>
        <v>4</v>
      </c>
    </row>
    <row r="65" spans="1:24" ht="15">
      <c r="A65">
        <f t="shared" si="40"/>
        <v>16</v>
      </c>
      <c r="B65">
        <f ca="1" t="shared" si="55"/>
        <v>0.16787666488779285</v>
      </c>
      <c r="C65">
        <f ca="1" t="shared" si="41"/>
        <v>8</v>
      </c>
      <c r="D65">
        <f t="shared" si="42"/>
        <v>5</v>
      </c>
      <c r="E65">
        <f ca="1" t="shared" si="38"/>
        <v>8</v>
      </c>
      <c r="F65">
        <f t="shared" si="43"/>
        <v>4</v>
      </c>
      <c r="G65" t="s">
        <v>0</v>
      </c>
      <c r="H65">
        <f t="shared" si="44"/>
        <v>32</v>
      </c>
      <c r="I65">
        <f t="shared" si="45"/>
        <v>20</v>
      </c>
      <c r="J65" t="s">
        <v>0</v>
      </c>
      <c r="K65">
        <f t="shared" si="46"/>
        <v>40</v>
      </c>
      <c r="L65">
        <f t="shared" si="47"/>
        <v>20</v>
      </c>
      <c r="M65" t="s">
        <v>2</v>
      </c>
      <c r="N65">
        <f t="shared" si="48"/>
        <v>72</v>
      </c>
      <c r="O65">
        <f t="shared" si="49"/>
        <v>20</v>
      </c>
      <c r="P65" t="str">
        <f t="shared" si="50"/>
        <v>=</v>
      </c>
      <c r="Q65">
        <f t="shared" si="51"/>
        <v>18</v>
      </c>
      <c r="R65">
        <f t="shared" si="52"/>
        <v>5</v>
      </c>
      <c r="T65">
        <f t="shared" si="53"/>
        <v>20</v>
      </c>
      <c r="U65">
        <f t="shared" si="54"/>
        <v>4</v>
      </c>
      <c r="W65">
        <f ca="1" t="shared" si="39"/>
        <v>5</v>
      </c>
      <c r="X65">
        <f ca="1" t="shared" si="39"/>
        <v>4</v>
      </c>
    </row>
    <row r="66" spans="1:24" ht="15">
      <c r="A66">
        <f t="shared" si="40"/>
        <v>9</v>
      </c>
      <c r="B66">
        <f ca="1" t="shared" si="55"/>
        <v>0.4612998254271513</v>
      </c>
      <c r="C66">
        <f ca="1" t="shared" si="41"/>
        <v>8</v>
      </c>
      <c r="D66">
        <f t="shared" si="42"/>
        <v>7</v>
      </c>
      <c r="E66">
        <f ca="1" t="shared" si="38"/>
        <v>2</v>
      </c>
      <c r="F66">
        <f t="shared" si="43"/>
        <v>3</v>
      </c>
      <c r="G66" t="s">
        <v>0</v>
      </c>
      <c r="H66">
        <f t="shared" si="44"/>
        <v>24</v>
      </c>
      <c r="I66">
        <f t="shared" si="45"/>
        <v>21</v>
      </c>
      <c r="J66" t="s">
        <v>0</v>
      </c>
      <c r="K66">
        <f t="shared" si="46"/>
        <v>14</v>
      </c>
      <c r="L66">
        <f t="shared" si="47"/>
        <v>21</v>
      </c>
      <c r="M66" t="s">
        <v>2</v>
      </c>
      <c r="N66">
        <f t="shared" si="48"/>
        <v>38</v>
      </c>
      <c r="O66">
        <f t="shared" si="49"/>
        <v>21</v>
      </c>
      <c r="P66">
        <f t="shared" si="50"/>
      </c>
      <c r="Q66">
        <f t="shared" si="51"/>
      </c>
      <c r="R66">
        <f t="shared" si="52"/>
      </c>
      <c r="T66">
        <f t="shared" si="53"/>
        <v>21</v>
      </c>
      <c r="U66">
        <f t="shared" si="54"/>
        <v>1</v>
      </c>
      <c r="W66">
        <f ca="1" t="shared" si="39"/>
        <v>7</v>
      </c>
      <c r="X66">
        <f ca="1" t="shared" si="39"/>
        <v>2</v>
      </c>
    </row>
    <row r="67" spans="1:24" ht="15">
      <c r="A67">
        <f t="shared" si="40"/>
        <v>15</v>
      </c>
      <c r="B67">
        <f ca="1" t="shared" si="55"/>
        <v>0.2848042162550142</v>
      </c>
      <c r="C67">
        <f ca="1" t="shared" si="41"/>
        <v>6</v>
      </c>
      <c r="D67">
        <f t="shared" si="42"/>
        <v>7</v>
      </c>
      <c r="E67">
        <f ca="1" t="shared" si="38"/>
        <v>3</v>
      </c>
      <c r="F67">
        <f t="shared" si="43"/>
        <v>6</v>
      </c>
      <c r="G67" t="s">
        <v>0</v>
      </c>
      <c r="H67">
        <f t="shared" si="44"/>
        <v>36</v>
      </c>
      <c r="I67">
        <f t="shared" si="45"/>
        <v>42</v>
      </c>
      <c r="J67" t="s">
        <v>0</v>
      </c>
      <c r="K67">
        <f t="shared" si="46"/>
        <v>21</v>
      </c>
      <c r="L67">
        <f t="shared" si="47"/>
        <v>42</v>
      </c>
      <c r="M67" t="s">
        <v>2</v>
      </c>
      <c r="N67">
        <f t="shared" si="48"/>
        <v>57</v>
      </c>
      <c r="O67">
        <f t="shared" si="49"/>
        <v>42</v>
      </c>
      <c r="P67" t="str">
        <f t="shared" si="50"/>
        <v>=</v>
      </c>
      <c r="Q67">
        <f t="shared" si="51"/>
        <v>19</v>
      </c>
      <c r="R67">
        <f t="shared" si="52"/>
        <v>14</v>
      </c>
      <c r="T67">
        <f t="shared" si="53"/>
        <v>42</v>
      </c>
      <c r="U67">
        <f t="shared" si="54"/>
        <v>3</v>
      </c>
      <c r="W67">
        <f ca="1" t="shared" si="39"/>
        <v>6</v>
      </c>
      <c r="X67">
        <f ca="1" t="shared" si="39"/>
        <v>6</v>
      </c>
    </row>
    <row r="68" spans="1:24" ht="15">
      <c r="A68">
        <f t="shared" si="40"/>
        <v>3</v>
      </c>
      <c r="B68">
        <f ca="1" t="shared" si="55"/>
        <v>0.8230096514827776</v>
      </c>
      <c r="C68">
        <f ca="1" t="shared" si="41"/>
        <v>9</v>
      </c>
      <c r="D68">
        <f t="shared" si="42"/>
        <v>7</v>
      </c>
      <c r="E68">
        <f ca="1" t="shared" si="38"/>
        <v>4</v>
      </c>
      <c r="F68">
        <f t="shared" si="43"/>
        <v>5</v>
      </c>
      <c r="G68" t="s">
        <v>0</v>
      </c>
      <c r="H68">
        <f t="shared" si="44"/>
        <v>45</v>
      </c>
      <c r="I68">
        <f t="shared" si="45"/>
        <v>35</v>
      </c>
      <c r="J68" t="s">
        <v>0</v>
      </c>
      <c r="K68">
        <f t="shared" si="46"/>
        <v>28</v>
      </c>
      <c r="L68">
        <f t="shared" si="47"/>
        <v>35</v>
      </c>
      <c r="M68" t="s">
        <v>2</v>
      </c>
      <c r="N68">
        <f t="shared" si="48"/>
        <v>73</v>
      </c>
      <c r="O68">
        <f t="shared" si="49"/>
        <v>35</v>
      </c>
      <c r="P68">
        <f t="shared" si="50"/>
      </c>
      <c r="Q68">
        <f t="shared" si="51"/>
      </c>
      <c r="R68">
        <f t="shared" si="52"/>
      </c>
      <c r="T68">
        <f t="shared" si="53"/>
        <v>35</v>
      </c>
      <c r="U68">
        <f t="shared" si="54"/>
        <v>1</v>
      </c>
      <c r="W68">
        <f ca="1" t="shared" si="39"/>
        <v>7</v>
      </c>
      <c r="X68">
        <f ca="1" t="shared" si="39"/>
        <v>4</v>
      </c>
    </row>
    <row r="69" spans="1:24" ht="15">
      <c r="A69">
        <f t="shared" si="40"/>
        <v>22</v>
      </c>
      <c r="B69">
        <f ca="1" t="shared" si="55"/>
        <v>0.1094966027815032</v>
      </c>
      <c r="C69">
        <f ca="1" t="shared" si="41"/>
        <v>9</v>
      </c>
      <c r="D69">
        <f t="shared" si="42"/>
        <v>3</v>
      </c>
      <c r="E69">
        <f ca="1" t="shared" si="38"/>
        <v>9</v>
      </c>
      <c r="F69">
        <f t="shared" si="43"/>
        <v>6</v>
      </c>
      <c r="G69" t="s">
        <v>0</v>
      </c>
      <c r="H69">
        <f t="shared" si="44"/>
        <v>18</v>
      </c>
      <c r="I69">
        <f t="shared" si="45"/>
        <v>6</v>
      </c>
      <c r="J69" t="s">
        <v>0</v>
      </c>
      <c r="K69">
        <f t="shared" si="46"/>
        <v>9</v>
      </c>
      <c r="L69">
        <f t="shared" si="47"/>
        <v>6</v>
      </c>
      <c r="M69" t="s">
        <v>2</v>
      </c>
      <c r="N69">
        <f t="shared" si="48"/>
        <v>27</v>
      </c>
      <c r="O69">
        <f t="shared" si="49"/>
        <v>6</v>
      </c>
      <c r="P69" t="str">
        <f t="shared" si="50"/>
        <v>=</v>
      </c>
      <c r="Q69">
        <f t="shared" si="51"/>
        <v>9</v>
      </c>
      <c r="R69">
        <f t="shared" si="52"/>
        <v>2</v>
      </c>
      <c r="T69">
        <f t="shared" si="53"/>
        <v>6</v>
      </c>
      <c r="U69">
        <f t="shared" si="54"/>
        <v>3</v>
      </c>
      <c r="W69">
        <f ca="1" t="shared" si="39"/>
        <v>3</v>
      </c>
      <c r="X69">
        <f ca="1" t="shared" si="39"/>
        <v>6</v>
      </c>
    </row>
    <row r="70" spans="1:24" ht="15">
      <c r="A70">
        <f t="shared" si="40"/>
        <v>10</v>
      </c>
      <c r="B70">
        <f ca="1" t="shared" si="55"/>
        <v>0.44178899232062574</v>
      </c>
      <c r="C70">
        <f ca="1" t="shared" si="41"/>
        <v>6</v>
      </c>
      <c r="D70">
        <f t="shared" si="42"/>
        <v>2</v>
      </c>
      <c r="E70">
        <f ca="1" t="shared" si="38"/>
        <v>5</v>
      </c>
      <c r="F70">
        <f t="shared" si="43"/>
        <v>6</v>
      </c>
      <c r="G70" t="s">
        <v>0</v>
      </c>
      <c r="H70">
        <f t="shared" si="44"/>
        <v>18</v>
      </c>
      <c r="I70">
        <f t="shared" si="45"/>
        <v>6</v>
      </c>
      <c r="J70" t="s">
        <v>0</v>
      </c>
      <c r="K70">
        <f t="shared" si="46"/>
        <v>5</v>
      </c>
      <c r="L70">
        <f t="shared" si="47"/>
        <v>6</v>
      </c>
      <c r="M70" t="s">
        <v>2</v>
      </c>
      <c r="N70">
        <f t="shared" si="48"/>
        <v>23</v>
      </c>
      <c r="O70">
        <f t="shared" si="49"/>
        <v>6</v>
      </c>
      <c r="P70">
        <f t="shared" si="50"/>
      </c>
      <c r="Q70">
        <f t="shared" si="51"/>
      </c>
      <c r="R70">
        <f t="shared" si="52"/>
      </c>
      <c r="T70">
        <f t="shared" si="53"/>
        <v>6</v>
      </c>
      <c r="U70">
        <f t="shared" si="54"/>
        <v>1</v>
      </c>
      <c r="W70">
        <f ca="1" t="shared" si="39"/>
        <v>2</v>
      </c>
      <c r="X70">
        <f ca="1" t="shared" si="39"/>
        <v>6</v>
      </c>
    </row>
    <row r="71" spans="1:24" ht="15">
      <c r="A71">
        <f t="shared" si="40"/>
        <v>13</v>
      </c>
      <c r="B71">
        <f ca="1" t="shared" si="55"/>
        <v>0.34994250437667684</v>
      </c>
      <c r="C71">
        <f ca="1" t="shared" si="41"/>
        <v>4</v>
      </c>
      <c r="D71">
        <f t="shared" si="42"/>
        <v>2</v>
      </c>
      <c r="E71">
        <f ca="1" t="shared" si="38"/>
        <v>3</v>
      </c>
      <c r="F71">
        <f t="shared" si="43"/>
        <v>9</v>
      </c>
      <c r="G71" t="s">
        <v>0</v>
      </c>
      <c r="H71">
        <f t="shared" si="44"/>
        <v>36</v>
      </c>
      <c r="I71">
        <f t="shared" si="45"/>
        <v>18</v>
      </c>
      <c r="J71" t="s">
        <v>0</v>
      </c>
      <c r="K71">
        <f t="shared" si="46"/>
        <v>6</v>
      </c>
      <c r="L71">
        <f t="shared" si="47"/>
        <v>18</v>
      </c>
      <c r="M71" t="s">
        <v>2</v>
      </c>
      <c r="N71">
        <f t="shared" si="48"/>
        <v>42</v>
      </c>
      <c r="O71">
        <f t="shared" si="49"/>
        <v>18</v>
      </c>
      <c r="P71" t="str">
        <f t="shared" si="50"/>
        <v>=</v>
      </c>
      <c r="Q71">
        <f t="shared" si="51"/>
        <v>7</v>
      </c>
      <c r="R71">
        <f t="shared" si="52"/>
        <v>3</v>
      </c>
      <c r="T71">
        <f t="shared" si="53"/>
        <v>18</v>
      </c>
      <c r="U71">
        <f t="shared" si="54"/>
        <v>6</v>
      </c>
      <c r="W71">
        <f ca="1" t="shared" si="39"/>
        <v>2</v>
      </c>
      <c r="X71">
        <f ca="1" t="shared" si="39"/>
        <v>9</v>
      </c>
    </row>
    <row r="72" spans="1:24" ht="15">
      <c r="A72">
        <f t="shared" si="40"/>
        <v>7</v>
      </c>
      <c r="B72">
        <f ca="1" t="shared" si="55"/>
        <v>0.7585442452092588</v>
      </c>
      <c r="C72">
        <f ca="1" t="shared" si="41"/>
        <v>7</v>
      </c>
      <c r="D72">
        <f t="shared" si="42"/>
        <v>5</v>
      </c>
      <c r="E72">
        <f ca="1" t="shared" si="38"/>
        <v>9</v>
      </c>
      <c r="F72">
        <f t="shared" si="43"/>
        <v>6</v>
      </c>
      <c r="G72" t="s">
        <v>0</v>
      </c>
      <c r="H72">
        <f t="shared" si="44"/>
        <v>42</v>
      </c>
      <c r="I72">
        <f t="shared" si="45"/>
        <v>30</v>
      </c>
      <c r="J72" t="s">
        <v>0</v>
      </c>
      <c r="K72">
        <f t="shared" si="46"/>
        <v>45</v>
      </c>
      <c r="L72">
        <f t="shared" si="47"/>
        <v>30</v>
      </c>
      <c r="M72" t="s">
        <v>2</v>
      </c>
      <c r="N72">
        <f t="shared" si="48"/>
        <v>87</v>
      </c>
      <c r="O72">
        <f t="shared" si="49"/>
        <v>30</v>
      </c>
      <c r="P72" t="str">
        <f t="shared" si="50"/>
        <v>=</v>
      </c>
      <c r="Q72">
        <f t="shared" si="51"/>
        <v>29</v>
      </c>
      <c r="R72">
        <f t="shared" si="52"/>
        <v>10</v>
      </c>
      <c r="T72">
        <f t="shared" si="53"/>
        <v>30</v>
      </c>
      <c r="U72">
        <f t="shared" si="54"/>
        <v>3</v>
      </c>
      <c r="W72">
        <f ca="1" t="shared" si="39"/>
        <v>5</v>
      </c>
      <c r="X72">
        <f ca="1" t="shared" si="39"/>
        <v>6</v>
      </c>
    </row>
    <row r="73" spans="1:24" ht="15">
      <c r="A73">
        <f t="shared" si="40"/>
        <v>1</v>
      </c>
      <c r="B73">
        <f ca="1" t="shared" si="55"/>
        <v>0.915388809172834</v>
      </c>
      <c r="C73">
        <f ca="1" t="shared" si="41"/>
        <v>3</v>
      </c>
      <c r="D73">
        <f t="shared" si="42"/>
        <v>9</v>
      </c>
      <c r="E73">
        <f ca="1" t="shared" si="38"/>
        <v>9</v>
      </c>
      <c r="F73">
        <f t="shared" si="43"/>
        <v>10</v>
      </c>
      <c r="G73" t="s">
        <v>0</v>
      </c>
      <c r="H73">
        <f t="shared" si="44"/>
        <v>30</v>
      </c>
      <c r="I73">
        <f t="shared" si="45"/>
        <v>90</v>
      </c>
      <c r="J73" t="s">
        <v>0</v>
      </c>
      <c r="K73">
        <f t="shared" si="46"/>
        <v>81</v>
      </c>
      <c r="L73">
        <f t="shared" si="47"/>
        <v>90</v>
      </c>
      <c r="M73" t="s">
        <v>2</v>
      </c>
      <c r="N73">
        <f t="shared" si="48"/>
        <v>111</v>
      </c>
      <c r="O73">
        <f t="shared" si="49"/>
        <v>90</v>
      </c>
      <c r="P73" t="str">
        <f t="shared" si="50"/>
        <v>=</v>
      </c>
      <c r="Q73">
        <f t="shared" si="51"/>
        <v>37</v>
      </c>
      <c r="R73">
        <f t="shared" si="52"/>
        <v>30</v>
      </c>
      <c r="T73">
        <f t="shared" si="53"/>
        <v>90</v>
      </c>
      <c r="U73">
        <f t="shared" si="54"/>
        <v>3</v>
      </c>
      <c r="W73">
        <f ca="1" t="shared" si="39"/>
        <v>9</v>
      </c>
      <c r="X73">
        <f ca="1" t="shared" si="39"/>
        <v>9</v>
      </c>
    </row>
    <row r="74" spans="1:24" ht="15">
      <c r="A74">
        <f t="shared" si="40"/>
        <v>21</v>
      </c>
      <c r="B74">
        <f ca="1" t="shared" si="55"/>
        <v>0.14332103652717565</v>
      </c>
      <c r="C74">
        <f ca="1" t="shared" si="41"/>
        <v>7</v>
      </c>
      <c r="D74">
        <f t="shared" si="42"/>
        <v>9</v>
      </c>
      <c r="E74">
        <f ca="1" t="shared" si="38"/>
        <v>9</v>
      </c>
      <c r="F74">
        <f t="shared" si="43"/>
        <v>8</v>
      </c>
      <c r="G74" t="s">
        <v>0</v>
      </c>
      <c r="H74">
        <f t="shared" si="44"/>
        <v>56</v>
      </c>
      <c r="I74">
        <f t="shared" si="45"/>
        <v>72</v>
      </c>
      <c r="J74" t="s">
        <v>0</v>
      </c>
      <c r="K74">
        <f t="shared" si="46"/>
        <v>81</v>
      </c>
      <c r="L74">
        <f t="shared" si="47"/>
        <v>72</v>
      </c>
      <c r="M74" t="s">
        <v>2</v>
      </c>
      <c r="N74">
        <f t="shared" si="48"/>
        <v>137</v>
      </c>
      <c r="O74">
        <f t="shared" si="49"/>
        <v>72</v>
      </c>
      <c r="P74">
        <f t="shared" si="50"/>
      </c>
      <c r="Q74">
        <f t="shared" si="51"/>
      </c>
      <c r="R74">
        <f t="shared" si="52"/>
      </c>
      <c r="T74">
        <f t="shared" si="53"/>
        <v>72</v>
      </c>
      <c r="U74">
        <f t="shared" si="54"/>
        <v>1</v>
      </c>
      <c r="W74">
        <f aca="true" ca="1" t="shared" si="56" ref="W74:X81">ROUND(RAND()*8+1.5,0)</f>
        <v>9</v>
      </c>
      <c r="X74">
        <f ca="1" t="shared" si="56"/>
        <v>8</v>
      </c>
    </row>
    <row r="75" spans="1:24" ht="15">
      <c r="A75">
        <f t="shared" si="40"/>
        <v>14</v>
      </c>
      <c r="B75">
        <f ca="1" t="shared" si="55"/>
        <v>0.3051666977075884</v>
      </c>
      <c r="C75">
        <f ca="1" t="shared" si="41"/>
        <v>9</v>
      </c>
      <c r="D75">
        <f t="shared" si="42"/>
        <v>10</v>
      </c>
      <c r="E75">
        <f ca="1" t="shared" si="38"/>
        <v>6</v>
      </c>
      <c r="F75">
        <f t="shared" si="43"/>
        <v>9</v>
      </c>
      <c r="G75" t="s">
        <v>0</v>
      </c>
      <c r="H75">
        <f t="shared" si="44"/>
        <v>81</v>
      </c>
      <c r="I75">
        <f t="shared" si="45"/>
        <v>90</v>
      </c>
      <c r="J75" t="s">
        <v>0</v>
      </c>
      <c r="K75">
        <f t="shared" si="46"/>
        <v>60</v>
      </c>
      <c r="L75">
        <f t="shared" si="47"/>
        <v>90</v>
      </c>
      <c r="M75" t="s">
        <v>2</v>
      </c>
      <c r="N75">
        <f t="shared" si="48"/>
        <v>141</v>
      </c>
      <c r="O75">
        <f t="shared" si="49"/>
        <v>90</v>
      </c>
      <c r="P75" t="str">
        <f t="shared" si="50"/>
        <v>=</v>
      </c>
      <c r="Q75">
        <f t="shared" si="51"/>
        <v>47</v>
      </c>
      <c r="R75">
        <f t="shared" si="52"/>
        <v>30</v>
      </c>
      <c r="T75">
        <f t="shared" si="53"/>
        <v>90</v>
      </c>
      <c r="U75">
        <f t="shared" si="54"/>
        <v>3</v>
      </c>
      <c r="W75">
        <f ca="1" t="shared" si="56"/>
        <v>9</v>
      </c>
      <c r="X75">
        <f ca="1" t="shared" si="56"/>
        <v>9</v>
      </c>
    </row>
    <row r="76" spans="1:24" ht="15">
      <c r="A76">
        <f t="shared" si="40"/>
        <v>19</v>
      </c>
      <c r="B76">
        <f ca="1" t="shared" si="55"/>
        <v>0.15507989039733128</v>
      </c>
      <c r="C76">
        <f ca="1" t="shared" si="41"/>
        <v>8</v>
      </c>
      <c r="D76">
        <f t="shared" si="42"/>
        <v>9</v>
      </c>
      <c r="E76">
        <f ca="1" t="shared" si="38"/>
        <v>9</v>
      </c>
      <c r="F76">
        <f t="shared" si="43"/>
        <v>3</v>
      </c>
      <c r="G76" t="s">
        <v>0</v>
      </c>
      <c r="H76">
        <f t="shared" si="44"/>
        <v>8</v>
      </c>
      <c r="I76">
        <f t="shared" si="45"/>
        <v>9</v>
      </c>
      <c r="J76" t="s">
        <v>0</v>
      </c>
      <c r="K76">
        <f t="shared" si="46"/>
        <v>27</v>
      </c>
      <c r="L76">
        <f t="shared" si="47"/>
        <v>9</v>
      </c>
      <c r="M76" t="s">
        <v>2</v>
      </c>
      <c r="N76">
        <f t="shared" si="48"/>
        <v>35</v>
      </c>
      <c r="O76">
        <f t="shared" si="49"/>
        <v>9</v>
      </c>
      <c r="P76">
        <f t="shared" si="50"/>
      </c>
      <c r="Q76">
        <f t="shared" si="51"/>
      </c>
      <c r="R76">
        <f t="shared" si="52"/>
      </c>
      <c r="T76">
        <f t="shared" si="53"/>
        <v>9</v>
      </c>
      <c r="U76">
        <f t="shared" si="54"/>
        <v>1</v>
      </c>
      <c r="W76">
        <f ca="1" t="shared" si="56"/>
        <v>8</v>
      </c>
      <c r="X76">
        <f ca="1" t="shared" si="56"/>
        <v>3</v>
      </c>
    </row>
    <row r="77" spans="1:24" ht="15">
      <c r="A77">
        <f t="shared" si="40"/>
        <v>8</v>
      </c>
      <c r="B77">
        <f ca="1" t="shared" si="55"/>
        <v>0.5181806307655874</v>
      </c>
      <c r="C77">
        <f ca="1" t="shared" si="41"/>
        <v>3</v>
      </c>
      <c r="D77">
        <f t="shared" si="42"/>
        <v>2</v>
      </c>
      <c r="E77">
        <f ca="1" t="shared" si="38"/>
        <v>7</v>
      </c>
      <c r="F77">
        <f t="shared" si="43"/>
        <v>6</v>
      </c>
      <c r="G77" t="s">
        <v>0</v>
      </c>
      <c r="H77">
        <f t="shared" si="44"/>
        <v>9</v>
      </c>
      <c r="I77">
        <f t="shared" si="45"/>
        <v>6</v>
      </c>
      <c r="J77" t="s">
        <v>0</v>
      </c>
      <c r="K77">
        <f t="shared" si="46"/>
        <v>7</v>
      </c>
      <c r="L77">
        <f t="shared" si="47"/>
        <v>6</v>
      </c>
      <c r="M77" t="s">
        <v>2</v>
      </c>
      <c r="N77">
        <f t="shared" si="48"/>
        <v>16</v>
      </c>
      <c r="O77">
        <f t="shared" si="49"/>
        <v>6</v>
      </c>
      <c r="P77" t="str">
        <f t="shared" si="50"/>
        <v>=</v>
      </c>
      <c r="Q77">
        <f t="shared" si="51"/>
        <v>8</v>
      </c>
      <c r="R77">
        <f t="shared" si="52"/>
        <v>3</v>
      </c>
      <c r="T77">
        <f t="shared" si="53"/>
        <v>6</v>
      </c>
      <c r="U77">
        <f t="shared" si="54"/>
        <v>2</v>
      </c>
      <c r="W77">
        <f ca="1" t="shared" si="56"/>
        <v>2</v>
      </c>
      <c r="X77">
        <f ca="1" t="shared" si="56"/>
        <v>6</v>
      </c>
    </row>
    <row r="78" spans="1:24" ht="15">
      <c r="A78">
        <f t="shared" si="40"/>
        <v>23</v>
      </c>
      <c r="B78">
        <f ca="1" t="shared" si="55"/>
        <v>0.05440511478347365</v>
      </c>
      <c r="C78">
        <f ca="1" t="shared" si="41"/>
        <v>2</v>
      </c>
      <c r="D78">
        <f t="shared" si="42"/>
        <v>6</v>
      </c>
      <c r="E78">
        <f ca="1" t="shared" si="38"/>
        <v>5</v>
      </c>
      <c r="F78">
        <f t="shared" si="43"/>
        <v>2</v>
      </c>
      <c r="G78" t="s">
        <v>0</v>
      </c>
      <c r="H78">
        <f t="shared" si="44"/>
        <v>2</v>
      </c>
      <c r="I78">
        <f t="shared" si="45"/>
        <v>6</v>
      </c>
      <c r="J78" t="s">
        <v>0</v>
      </c>
      <c r="K78">
        <f t="shared" si="46"/>
        <v>15</v>
      </c>
      <c r="L78">
        <f t="shared" si="47"/>
        <v>6</v>
      </c>
      <c r="M78" t="s">
        <v>2</v>
      </c>
      <c r="N78">
        <f t="shared" si="48"/>
        <v>17</v>
      </c>
      <c r="O78">
        <f t="shared" si="49"/>
        <v>6</v>
      </c>
      <c r="P78">
        <f t="shared" si="50"/>
      </c>
      <c r="Q78">
        <f t="shared" si="51"/>
      </c>
      <c r="R78">
        <f t="shared" si="52"/>
      </c>
      <c r="T78">
        <f t="shared" si="53"/>
        <v>6</v>
      </c>
      <c r="U78">
        <f t="shared" si="54"/>
        <v>1</v>
      </c>
      <c r="W78">
        <f ca="1" t="shared" si="56"/>
        <v>6</v>
      </c>
      <c r="X78">
        <f ca="1" t="shared" si="56"/>
        <v>2</v>
      </c>
    </row>
    <row r="79" spans="1:24" ht="15">
      <c r="A79">
        <f t="shared" si="40"/>
        <v>2</v>
      </c>
      <c r="B79">
        <f ca="1" t="shared" si="55"/>
        <v>0.8697613227964558</v>
      </c>
      <c r="C79">
        <f ca="1" t="shared" si="41"/>
        <v>7</v>
      </c>
      <c r="D79">
        <f t="shared" si="42"/>
        <v>4</v>
      </c>
      <c r="E79">
        <f ca="1" t="shared" si="38"/>
        <v>7</v>
      </c>
      <c r="F79">
        <f t="shared" si="43"/>
        <v>2</v>
      </c>
      <c r="G79" t="s">
        <v>0</v>
      </c>
      <c r="H79">
        <f t="shared" si="44"/>
        <v>7</v>
      </c>
      <c r="I79">
        <f t="shared" si="45"/>
        <v>4</v>
      </c>
      <c r="J79" t="s">
        <v>0</v>
      </c>
      <c r="K79">
        <f t="shared" si="46"/>
        <v>14</v>
      </c>
      <c r="L79">
        <f t="shared" si="47"/>
        <v>4</v>
      </c>
      <c r="M79" t="s">
        <v>2</v>
      </c>
      <c r="N79">
        <f t="shared" si="48"/>
        <v>21</v>
      </c>
      <c r="O79">
        <f t="shared" si="49"/>
        <v>4</v>
      </c>
      <c r="P79">
        <f t="shared" si="50"/>
      </c>
      <c r="Q79">
        <f t="shared" si="51"/>
      </c>
      <c r="R79">
        <f t="shared" si="52"/>
      </c>
      <c r="T79">
        <f t="shared" si="53"/>
        <v>4</v>
      </c>
      <c r="U79">
        <f t="shared" si="54"/>
        <v>1</v>
      </c>
      <c r="W79">
        <f ca="1" t="shared" si="56"/>
        <v>4</v>
      </c>
      <c r="X79">
        <f ca="1" t="shared" si="56"/>
        <v>2</v>
      </c>
    </row>
    <row r="80" spans="1:24" ht="15">
      <c r="A80">
        <f t="shared" si="40"/>
        <v>24</v>
      </c>
      <c r="B80">
        <f ca="1" t="shared" si="55"/>
        <v>0.021266381921599242</v>
      </c>
      <c r="C80">
        <f ca="1" t="shared" si="41"/>
        <v>9</v>
      </c>
      <c r="D80">
        <f t="shared" si="42"/>
        <v>4</v>
      </c>
      <c r="E80">
        <f ca="1" t="shared" si="38"/>
        <v>4</v>
      </c>
      <c r="F80">
        <f t="shared" si="43"/>
        <v>8</v>
      </c>
      <c r="G80" t="s">
        <v>0</v>
      </c>
      <c r="H80">
        <f t="shared" si="44"/>
        <v>18</v>
      </c>
      <c r="I80">
        <f t="shared" si="45"/>
        <v>8</v>
      </c>
      <c r="J80" t="s">
        <v>0</v>
      </c>
      <c r="K80">
        <f t="shared" si="46"/>
        <v>4</v>
      </c>
      <c r="L80">
        <f t="shared" si="47"/>
        <v>8</v>
      </c>
      <c r="M80" t="s">
        <v>2</v>
      </c>
      <c r="N80">
        <f t="shared" si="48"/>
        <v>22</v>
      </c>
      <c r="O80">
        <f t="shared" si="49"/>
        <v>8</v>
      </c>
      <c r="P80" t="str">
        <f t="shared" si="50"/>
        <v>=</v>
      </c>
      <c r="Q80">
        <f t="shared" si="51"/>
        <v>11</v>
      </c>
      <c r="R80">
        <f t="shared" si="52"/>
        <v>4</v>
      </c>
      <c r="T80">
        <f t="shared" si="53"/>
        <v>8</v>
      </c>
      <c r="U80">
        <f t="shared" si="54"/>
        <v>2</v>
      </c>
      <c r="W80">
        <f ca="1" t="shared" si="56"/>
        <v>4</v>
      </c>
      <c r="X80">
        <f ca="1" t="shared" si="56"/>
        <v>8</v>
      </c>
    </row>
    <row r="81" spans="1:24" ht="15">
      <c r="A81">
        <f t="shared" si="40"/>
        <v>4</v>
      </c>
      <c r="B81">
        <f ca="1" t="shared" si="55"/>
        <v>0.7991652468320452</v>
      </c>
      <c r="C81">
        <f ca="1" t="shared" si="41"/>
        <v>4</v>
      </c>
      <c r="D81">
        <f t="shared" si="42"/>
        <v>8</v>
      </c>
      <c r="E81">
        <f ca="1" t="shared" si="38"/>
        <v>2</v>
      </c>
      <c r="F81">
        <f t="shared" si="43"/>
        <v>5</v>
      </c>
      <c r="G81" t="s">
        <v>0</v>
      </c>
      <c r="H81">
        <f t="shared" si="44"/>
        <v>20</v>
      </c>
      <c r="I81">
        <f t="shared" si="45"/>
        <v>40</v>
      </c>
      <c r="J81" t="s">
        <v>0</v>
      </c>
      <c r="K81">
        <f t="shared" si="46"/>
        <v>16</v>
      </c>
      <c r="L81">
        <f t="shared" si="47"/>
        <v>40</v>
      </c>
      <c r="M81" t="s">
        <v>2</v>
      </c>
      <c r="N81">
        <f t="shared" si="48"/>
        <v>36</v>
      </c>
      <c r="O81">
        <f t="shared" si="49"/>
        <v>40</v>
      </c>
      <c r="P81" t="str">
        <f t="shared" si="50"/>
        <v>=</v>
      </c>
      <c r="Q81">
        <f t="shared" si="51"/>
        <v>9</v>
      </c>
      <c r="R81">
        <f t="shared" si="52"/>
        <v>10</v>
      </c>
      <c r="T81">
        <f t="shared" si="53"/>
        <v>40</v>
      </c>
      <c r="U81">
        <f t="shared" si="54"/>
        <v>4</v>
      </c>
      <c r="W81">
        <f ca="1" t="shared" si="56"/>
        <v>8</v>
      </c>
      <c r="X81">
        <f ca="1" t="shared" si="56"/>
        <v>5</v>
      </c>
    </row>
    <row r="87" spans="1:24" ht="15">
      <c r="A87">
        <f>RANK(B87,$B$87:$B$110)</f>
        <v>22</v>
      </c>
      <c r="B87">
        <f ca="1">RAND()</f>
        <v>0.053912719715033086</v>
      </c>
      <c r="C87">
        <f aca="true" ca="1" t="shared" si="57" ref="C87:C110">ROUND(RAND()*8+1.5,0)</f>
        <v>9</v>
      </c>
      <c r="D87">
        <f>IF(C87=W87,C87+1,W87)</f>
        <v>4</v>
      </c>
      <c r="E87">
        <f aca="true" ca="1" t="shared" si="58" ref="E87:E110">ROUND(RAND()*8+1.5,0)</f>
        <v>7</v>
      </c>
      <c r="F87">
        <f>IF(E87=X87,E87+1,X87)</f>
        <v>2</v>
      </c>
      <c r="G87" t="s">
        <v>1</v>
      </c>
      <c r="H87">
        <f>C87*T87/D87</f>
        <v>9</v>
      </c>
      <c r="I87">
        <f>T87</f>
        <v>4</v>
      </c>
      <c r="J87" t="s">
        <v>1</v>
      </c>
      <c r="K87">
        <f>E87*T87/F87</f>
        <v>14</v>
      </c>
      <c r="L87">
        <f>I87</f>
        <v>4</v>
      </c>
      <c r="M87" t="s">
        <v>2</v>
      </c>
      <c r="N87">
        <f>H87-K87</f>
        <v>-5</v>
      </c>
      <c r="O87">
        <f>L87</f>
        <v>4</v>
      </c>
      <c r="P87">
        <f>IF(U87&gt;1,"=","")</f>
      </c>
      <c r="Q87">
        <f>IF(U87&gt;1,N87/U87,"")</f>
      </c>
      <c r="R87">
        <f>IF(U87&gt;1,O87/U87,"")</f>
      </c>
      <c r="T87">
        <f>_XLL.KGV(D87,F87)</f>
        <v>4</v>
      </c>
      <c r="U87">
        <f>IF(N87="",_XLL.GGT(ABS(H87),ABS(I87)),IF(N87=0,1,_XLL.GGT(ABS(N87),ABS(O87))))</f>
        <v>1</v>
      </c>
      <c r="W87">
        <f aca="true" ca="1" t="shared" si="59" ref="W87:X102">ROUND(RAND()*8+1.5,0)</f>
        <v>4</v>
      </c>
      <c r="X87">
        <f ca="1" t="shared" si="59"/>
        <v>2</v>
      </c>
    </row>
    <row r="88" spans="1:24" ht="15">
      <c r="A88">
        <f aca="true" t="shared" si="60" ref="A88:A110">RANK(B88,$B$87:$B$110)</f>
        <v>23</v>
      </c>
      <c r="B88">
        <f ca="1">RAND()</f>
        <v>0.03258852907116527</v>
      </c>
      <c r="C88">
        <f ca="1" t="shared" si="57"/>
        <v>3</v>
      </c>
      <c r="D88">
        <f>IF(C88=W88,C88+1,W88)</f>
        <v>5</v>
      </c>
      <c r="E88">
        <f ca="1" t="shared" si="58"/>
        <v>9</v>
      </c>
      <c r="F88">
        <f>IF(E88=X88,E88+1,X88)</f>
        <v>7</v>
      </c>
      <c r="G88" t="s">
        <v>1</v>
      </c>
      <c r="H88">
        <f>C88*T88/D88</f>
        <v>21</v>
      </c>
      <c r="I88">
        <f>T88</f>
        <v>35</v>
      </c>
      <c r="J88" t="s">
        <v>1</v>
      </c>
      <c r="K88">
        <f>E88*T88/F88</f>
        <v>45</v>
      </c>
      <c r="L88">
        <f>I88</f>
        <v>35</v>
      </c>
      <c r="M88" t="s">
        <v>2</v>
      </c>
      <c r="N88">
        <f>H88-K88</f>
        <v>-24</v>
      </c>
      <c r="O88">
        <f>L88</f>
        <v>35</v>
      </c>
      <c r="P88">
        <f>IF(U88&gt;1,"=","")</f>
      </c>
      <c r="Q88">
        <f>IF(U88&gt;1,N88/U88,"")</f>
      </c>
      <c r="R88">
        <f>IF(U88&gt;1,O88/U88,"")</f>
      </c>
      <c r="T88">
        <f>_XLL.KGV(D88,F88)</f>
        <v>35</v>
      </c>
      <c r="U88">
        <f>IF(N88="",_XLL.GGT(ABS(H88),ABS(I88)),IF(N88=0,1,_XLL.GGT(ABS(N88),ABS(O88))))</f>
        <v>1</v>
      </c>
      <c r="W88">
        <f ca="1" t="shared" si="59"/>
        <v>5</v>
      </c>
      <c r="X88">
        <f ca="1" t="shared" si="59"/>
        <v>7</v>
      </c>
    </row>
    <row r="89" spans="1:24" ht="15">
      <c r="A89">
        <f t="shared" si="60"/>
        <v>7</v>
      </c>
      <c r="B89">
        <f ca="1">RAND()</f>
        <v>0.6573333099231904</v>
      </c>
      <c r="C89">
        <f ca="1" t="shared" si="57"/>
        <v>5</v>
      </c>
      <c r="D89">
        <f aca="true" t="shared" si="61" ref="D89:D110">IF(C89=W89,C89+1,W89)</f>
        <v>2</v>
      </c>
      <c r="E89">
        <f ca="1" t="shared" si="58"/>
        <v>3</v>
      </c>
      <c r="F89">
        <f aca="true" t="shared" si="62" ref="F89:F110">IF(E89=X89,E89+1,X89)</f>
        <v>5</v>
      </c>
      <c r="G89" t="s">
        <v>1</v>
      </c>
      <c r="H89">
        <f aca="true" t="shared" si="63" ref="H89:H110">C89*T89/D89</f>
        <v>25</v>
      </c>
      <c r="I89">
        <f aca="true" t="shared" si="64" ref="I89:I110">T89</f>
        <v>10</v>
      </c>
      <c r="J89" t="s">
        <v>1</v>
      </c>
      <c r="K89">
        <f aca="true" t="shared" si="65" ref="K89:K110">E89*T89/F89</f>
        <v>6</v>
      </c>
      <c r="L89">
        <f aca="true" t="shared" si="66" ref="L89:L110">I89</f>
        <v>10</v>
      </c>
      <c r="M89" t="s">
        <v>2</v>
      </c>
      <c r="N89">
        <f aca="true" t="shared" si="67" ref="N89:N110">H89-K89</f>
        <v>19</v>
      </c>
      <c r="O89">
        <f aca="true" t="shared" si="68" ref="O89:O110">L89</f>
        <v>10</v>
      </c>
      <c r="P89">
        <f aca="true" t="shared" si="69" ref="P89:P110">IF(U89&gt;1,"=","")</f>
      </c>
      <c r="Q89">
        <f aca="true" t="shared" si="70" ref="Q89:Q110">IF(U89&gt;1,N89/U89,"")</f>
      </c>
      <c r="R89">
        <f aca="true" t="shared" si="71" ref="R89:R110">IF(U89&gt;1,O89/U89,"")</f>
      </c>
      <c r="T89">
        <f aca="true" t="shared" si="72" ref="T89:T110">_XLL.KGV(D89,F89)</f>
        <v>10</v>
      </c>
      <c r="U89">
        <f aca="true" t="shared" si="73" ref="U89:U110">IF(N89="",_XLL.GGT(ABS(H89),ABS(I89)),IF(N89=0,1,_XLL.GGT(ABS(N89),ABS(O89))))</f>
        <v>1</v>
      </c>
      <c r="W89">
        <f ca="1" t="shared" si="59"/>
        <v>2</v>
      </c>
      <c r="X89">
        <f ca="1" t="shared" si="59"/>
        <v>5</v>
      </c>
    </row>
    <row r="90" spans="1:24" ht="15">
      <c r="A90">
        <f t="shared" si="60"/>
        <v>15</v>
      </c>
      <c r="B90">
        <f ca="1">RAND()</f>
        <v>0.26966034373855796</v>
      </c>
      <c r="C90">
        <f ca="1" t="shared" si="57"/>
        <v>5</v>
      </c>
      <c r="D90">
        <f t="shared" si="61"/>
        <v>7</v>
      </c>
      <c r="E90">
        <f ca="1" t="shared" si="58"/>
        <v>8</v>
      </c>
      <c r="F90">
        <f t="shared" si="62"/>
        <v>4</v>
      </c>
      <c r="G90" t="s">
        <v>1</v>
      </c>
      <c r="H90">
        <f t="shared" si="63"/>
        <v>20</v>
      </c>
      <c r="I90">
        <f t="shared" si="64"/>
        <v>28</v>
      </c>
      <c r="J90" t="s">
        <v>1</v>
      </c>
      <c r="K90">
        <f t="shared" si="65"/>
        <v>56</v>
      </c>
      <c r="L90">
        <f t="shared" si="66"/>
        <v>28</v>
      </c>
      <c r="M90" t="s">
        <v>2</v>
      </c>
      <c r="N90">
        <f t="shared" si="67"/>
        <v>-36</v>
      </c>
      <c r="O90">
        <f t="shared" si="68"/>
        <v>28</v>
      </c>
      <c r="P90" t="str">
        <f t="shared" si="69"/>
        <v>=</v>
      </c>
      <c r="Q90">
        <f t="shared" si="70"/>
        <v>-9</v>
      </c>
      <c r="R90">
        <f t="shared" si="71"/>
        <v>7</v>
      </c>
      <c r="T90">
        <f t="shared" si="72"/>
        <v>28</v>
      </c>
      <c r="U90">
        <f t="shared" si="73"/>
        <v>4</v>
      </c>
      <c r="W90">
        <f ca="1" t="shared" si="59"/>
        <v>7</v>
      </c>
      <c r="X90">
        <f ca="1" t="shared" si="59"/>
        <v>4</v>
      </c>
    </row>
    <row r="91" spans="1:24" ht="15">
      <c r="A91">
        <f t="shared" si="60"/>
        <v>17</v>
      </c>
      <c r="B91">
        <f aca="true" ca="1" t="shared" si="74" ref="B91:B110">RAND()</f>
        <v>0.1757083565846712</v>
      </c>
      <c r="C91">
        <f ca="1" t="shared" si="57"/>
        <v>6</v>
      </c>
      <c r="D91">
        <f t="shared" si="61"/>
        <v>7</v>
      </c>
      <c r="E91">
        <f ca="1" t="shared" si="58"/>
        <v>2</v>
      </c>
      <c r="F91">
        <f t="shared" si="62"/>
        <v>5</v>
      </c>
      <c r="G91" t="s">
        <v>1</v>
      </c>
      <c r="H91">
        <f t="shared" si="63"/>
        <v>30</v>
      </c>
      <c r="I91">
        <f t="shared" si="64"/>
        <v>35</v>
      </c>
      <c r="J91" t="s">
        <v>1</v>
      </c>
      <c r="K91">
        <f t="shared" si="65"/>
        <v>14</v>
      </c>
      <c r="L91">
        <f t="shared" si="66"/>
        <v>35</v>
      </c>
      <c r="M91" t="s">
        <v>2</v>
      </c>
      <c r="N91">
        <f t="shared" si="67"/>
        <v>16</v>
      </c>
      <c r="O91">
        <f t="shared" si="68"/>
        <v>35</v>
      </c>
      <c r="P91">
        <f t="shared" si="69"/>
      </c>
      <c r="Q91">
        <f t="shared" si="70"/>
      </c>
      <c r="R91">
        <f t="shared" si="71"/>
      </c>
      <c r="T91">
        <f t="shared" si="72"/>
        <v>35</v>
      </c>
      <c r="U91">
        <f t="shared" si="73"/>
        <v>1</v>
      </c>
      <c r="W91">
        <f ca="1" t="shared" si="59"/>
        <v>7</v>
      </c>
      <c r="X91">
        <f ca="1" t="shared" si="59"/>
        <v>5</v>
      </c>
    </row>
    <row r="92" spans="1:24" ht="15">
      <c r="A92">
        <f t="shared" si="60"/>
        <v>14</v>
      </c>
      <c r="B92">
        <f ca="1" t="shared" si="74"/>
        <v>0.36994425170746537</v>
      </c>
      <c r="C92">
        <f ca="1" t="shared" si="57"/>
        <v>4</v>
      </c>
      <c r="D92">
        <f t="shared" si="61"/>
        <v>9</v>
      </c>
      <c r="E92">
        <f ca="1" t="shared" si="58"/>
        <v>2</v>
      </c>
      <c r="F92">
        <f t="shared" si="62"/>
        <v>3</v>
      </c>
      <c r="G92" t="s">
        <v>1</v>
      </c>
      <c r="H92">
        <f t="shared" si="63"/>
        <v>4</v>
      </c>
      <c r="I92">
        <f t="shared" si="64"/>
        <v>9</v>
      </c>
      <c r="J92" t="s">
        <v>1</v>
      </c>
      <c r="K92">
        <f t="shared" si="65"/>
        <v>6</v>
      </c>
      <c r="L92">
        <f t="shared" si="66"/>
        <v>9</v>
      </c>
      <c r="M92" t="s">
        <v>2</v>
      </c>
      <c r="N92">
        <f t="shared" si="67"/>
        <v>-2</v>
      </c>
      <c r="O92">
        <f t="shared" si="68"/>
        <v>9</v>
      </c>
      <c r="P92">
        <f t="shared" si="69"/>
      </c>
      <c r="Q92">
        <f t="shared" si="70"/>
      </c>
      <c r="R92">
        <f t="shared" si="71"/>
      </c>
      <c r="T92">
        <f t="shared" si="72"/>
        <v>9</v>
      </c>
      <c r="U92">
        <f t="shared" si="73"/>
        <v>1</v>
      </c>
      <c r="W92">
        <f ca="1" t="shared" si="59"/>
        <v>9</v>
      </c>
      <c r="X92">
        <f ca="1" t="shared" si="59"/>
        <v>2</v>
      </c>
    </row>
    <row r="93" spans="1:24" ht="15">
      <c r="A93">
        <f t="shared" si="60"/>
        <v>13</v>
      </c>
      <c r="B93">
        <f ca="1" t="shared" si="74"/>
        <v>0.3907038244627207</v>
      </c>
      <c r="C93">
        <f ca="1" t="shared" si="57"/>
        <v>7</v>
      </c>
      <c r="D93">
        <f t="shared" si="61"/>
        <v>3</v>
      </c>
      <c r="E93">
        <f ca="1" t="shared" si="58"/>
        <v>4</v>
      </c>
      <c r="F93">
        <f t="shared" si="62"/>
        <v>8</v>
      </c>
      <c r="G93" t="s">
        <v>1</v>
      </c>
      <c r="H93">
        <f t="shared" si="63"/>
        <v>56</v>
      </c>
      <c r="I93">
        <f t="shared" si="64"/>
        <v>24</v>
      </c>
      <c r="J93" t="s">
        <v>1</v>
      </c>
      <c r="K93">
        <f t="shared" si="65"/>
        <v>12</v>
      </c>
      <c r="L93">
        <f t="shared" si="66"/>
        <v>24</v>
      </c>
      <c r="M93" t="s">
        <v>2</v>
      </c>
      <c r="N93">
        <f t="shared" si="67"/>
        <v>44</v>
      </c>
      <c r="O93">
        <f t="shared" si="68"/>
        <v>24</v>
      </c>
      <c r="P93" t="str">
        <f t="shared" si="69"/>
        <v>=</v>
      </c>
      <c r="Q93">
        <f t="shared" si="70"/>
        <v>11</v>
      </c>
      <c r="R93">
        <f t="shared" si="71"/>
        <v>6</v>
      </c>
      <c r="T93">
        <f t="shared" si="72"/>
        <v>24</v>
      </c>
      <c r="U93">
        <f t="shared" si="73"/>
        <v>4</v>
      </c>
      <c r="W93">
        <f ca="1" t="shared" si="59"/>
        <v>3</v>
      </c>
      <c r="X93">
        <f ca="1" t="shared" si="59"/>
        <v>8</v>
      </c>
    </row>
    <row r="94" spans="1:24" ht="15">
      <c r="A94">
        <f t="shared" si="60"/>
        <v>6</v>
      </c>
      <c r="B94">
        <f ca="1" t="shared" si="74"/>
        <v>0.758994128624675</v>
      </c>
      <c r="C94">
        <f ca="1" t="shared" si="57"/>
        <v>6</v>
      </c>
      <c r="D94">
        <f t="shared" si="61"/>
        <v>9</v>
      </c>
      <c r="E94">
        <f ca="1" t="shared" si="58"/>
        <v>5</v>
      </c>
      <c r="F94">
        <f t="shared" si="62"/>
        <v>8</v>
      </c>
      <c r="G94" t="s">
        <v>1</v>
      </c>
      <c r="H94">
        <f t="shared" si="63"/>
        <v>48</v>
      </c>
      <c r="I94">
        <f t="shared" si="64"/>
        <v>72</v>
      </c>
      <c r="J94" t="s">
        <v>1</v>
      </c>
      <c r="K94">
        <f t="shared" si="65"/>
        <v>45</v>
      </c>
      <c r="L94">
        <f t="shared" si="66"/>
        <v>72</v>
      </c>
      <c r="M94" t="s">
        <v>2</v>
      </c>
      <c r="N94">
        <f t="shared" si="67"/>
        <v>3</v>
      </c>
      <c r="O94">
        <f t="shared" si="68"/>
        <v>72</v>
      </c>
      <c r="P94" t="str">
        <f t="shared" si="69"/>
        <v>=</v>
      </c>
      <c r="Q94">
        <f t="shared" si="70"/>
        <v>1</v>
      </c>
      <c r="R94">
        <f t="shared" si="71"/>
        <v>24</v>
      </c>
      <c r="T94">
        <f t="shared" si="72"/>
        <v>72</v>
      </c>
      <c r="U94">
        <f t="shared" si="73"/>
        <v>3</v>
      </c>
      <c r="W94">
        <f ca="1" t="shared" si="59"/>
        <v>9</v>
      </c>
      <c r="X94">
        <f ca="1" t="shared" si="59"/>
        <v>8</v>
      </c>
    </row>
    <row r="95" spans="1:24" ht="15">
      <c r="A95">
        <f t="shared" si="60"/>
        <v>24</v>
      </c>
      <c r="B95">
        <f ca="1" t="shared" si="74"/>
        <v>0.019144478583434044</v>
      </c>
      <c r="C95">
        <f ca="1" t="shared" si="57"/>
        <v>3</v>
      </c>
      <c r="D95">
        <f t="shared" si="61"/>
        <v>4</v>
      </c>
      <c r="E95">
        <f ca="1" t="shared" si="58"/>
        <v>6</v>
      </c>
      <c r="F95">
        <f t="shared" si="62"/>
        <v>9</v>
      </c>
      <c r="G95" t="s">
        <v>1</v>
      </c>
      <c r="H95">
        <f t="shared" si="63"/>
        <v>27</v>
      </c>
      <c r="I95">
        <f t="shared" si="64"/>
        <v>36</v>
      </c>
      <c r="J95" t="s">
        <v>1</v>
      </c>
      <c r="K95">
        <f t="shared" si="65"/>
        <v>24</v>
      </c>
      <c r="L95">
        <f t="shared" si="66"/>
        <v>36</v>
      </c>
      <c r="M95" t="s">
        <v>2</v>
      </c>
      <c r="N95">
        <f t="shared" si="67"/>
        <v>3</v>
      </c>
      <c r="O95">
        <f t="shared" si="68"/>
        <v>36</v>
      </c>
      <c r="P95" t="str">
        <f t="shared" si="69"/>
        <v>=</v>
      </c>
      <c r="Q95">
        <f t="shared" si="70"/>
        <v>1</v>
      </c>
      <c r="R95">
        <f t="shared" si="71"/>
        <v>12</v>
      </c>
      <c r="T95">
        <f t="shared" si="72"/>
        <v>36</v>
      </c>
      <c r="U95">
        <f t="shared" si="73"/>
        <v>3</v>
      </c>
      <c r="W95">
        <f ca="1" t="shared" si="59"/>
        <v>4</v>
      </c>
      <c r="X95">
        <f ca="1" t="shared" si="59"/>
        <v>9</v>
      </c>
    </row>
    <row r="96" spans="1:24" ht="15">
      <c r="A96">
        <f t="shared" si="60"/>
        <v>2</v>
      </c>
      <c r="B96">
        <f ca="1" t="shared" si="74"/>
        <v>0.9802249808241349</v>
      </c>
      <c r="C96">
        <f ca="1" t="shared" si="57"/>
        <v>8</v>
      </c>
      <c r="D96">
        <f t="shared" si="61"/>
        <v>4</v>
      </c>
      <c r="E96">
        <f ca="1" t="shared" si="58"/>
        <v>7</v>
      </c>
      <c r="F96">
        <f t="shared" si="62"/>
        <v>9</v>
      </c>
      <c r="G96" t="s">
        <v>1</v>
      </c>
      <c r="H96">
        <f t="shared" si="63"/>
        <v>72</v>
      </c>
      <c r="I96">
        <f t="shared" si="64"/>
        <v>36</v>
      </c>
      <c r="J96" t="s">
        <v>1</v>
      </c>
      <c r="K96">
        <f t="shared" si="65"/>
        <v>28</v>
      </c>
      <c r="L96">
        <f t="shared" si="66"/>
        <v>36</v>
      </c>
      <c r="M96" t="s">
        <v>2</v>
      </c>
      <c r="N96">
        <f t="shared" si="67"/>
        <v>44</v>
      </c>
      <c r="O96">
        <f t="shared" si="68"/>
        <v>36</v>
      </c>
      <c r="P96" t="str">
        <f t="shared" si="69"/>
        <v>=</v>
      </c>
      <c r="Q96">
        <f t="shared" si="70"/>
        <v>11</v>
      </c>
      <c r="R96">
        <f t="shared" si="71"/>
        <v>9</v>
      </c>
      <c r="T96">
        <f t="shared" si="72"/>
        <v>36</v>
      </c>
      <c r="U96">
        <f t="shared" si="73"/>
        <v>4</v>
      </c>
      <c r="W96">
        <f ca="1" t="shared" si="59"/>
        <v>4</v>
      </c>
      <c r="X96">
        <f ca="1" t="shared" si="59"/>
        <v>9</v>
      </c>
    </row>
    <row r="97" spans="1:24" ht="15">
      <c r="A97">
        <f t="shared" si="60"/>
        <v>11</v>
      </c>
      <c r="B97">
        <f ca="1" t="shared" si="74"/>
        <v>0.43899437406978337</v>
      </c>
      <c r="C97">
        <f ca="1" t="shared" si="57"/>
        <v>4</v>
      </c>
      <c r="D97">
        <f t="shared" si="61"/>
        <v>9</v>
      </c>
      <c r="E97">
        <f ca="1" t="shared" si="58"/>
        <v>6</v>
      </c>
      <c r="F97">
        <f t="shared" si="62"/>
        <v>3</v>
      </c>
      <c r="G97" t="s">
        <v>1</v>
      </c>
      <c r="H97">
        <f t="shared" si="63"/>
        <v>4</v>
      </c>
      <c r="I97">
        <f t="shared" si="64"/>
        <v>9</v>
      </c>
      <c r="J97" t="s">
        <v>1</v>
      </c>
      <c r="K97">
        <f t="shared" si="65"/>
        <v>18</v>
      </c>
      <c r="L97">
        <f t="shared" si="66"/>
        <v>9</v>
      </c>
      <c r="M97" t="s">
        <v>2</v>
      </c>
      <c r="N97">
        <f t="shared" si="67"/>
        <v>-14</v>
      </c>
      <c r="O97">
        <f t="shared" si="68"/>
        <v>9</v>
      </c>
      <c r="P97">
        <f t="shared" si="69"/>
      </c>
      <c r="Q97">
        <f t="shared" si="70"/>
      </c>
      <c r="R97">
        <f t="shared" si="71"/>
      </c>
      <c r="T97">
        <f t="shared" si="72"/>
        <v>9</v>
      </c>
      <c r="U97">
        <f t="shared" si="73"/>
        <v>1</v>
      </c>
      <c r="W97">
        <f ca="1" t="shared" si="59"/>
        <v>9</v>
      </c>
      <c r="X97">
        <f ca="1" t="shared" si="59"/>
        <v>3</v>
      </c>
    </row>
    <row r="98" spans="1:24" ht="15">
      <c r="A98">
        <f t="shared" si="60"/>
        <v>1</v>
      </c>
      <c r="B98">
        <f ca="1" t="shared" si="74"/>
        <v>0.9809503900845783</v>
      </c>
      <c r="C98">
        <f ca="1" t="shared" si="57"/>
        <v>5</v>
      </c>
      <c r="D98">
        <f t="shared" si="61"/>
        <v>6</v>
      </c>
      <c r="E98">
        <f ca="1" t="shared" si="58"/>
        <v>8</v>
      </c>
      <c r="F98">
        <f t="shared" si="62"/>
        <v>2</v>
      </c>
      <c r="G98" t="s">
        <v>1</v>
      </c>
      <c r="H98">
        <f t="shared" si="63"/>
        <v>5</v>
      </c>
      <c r="I98">
        <f t="shared" si="64"/>
        <v>6</v>
      </c>
      <c r="J98" t="s">
        <v>1</v>
      </c>
      <c r="K98">
        <f t="shared" si="65"/>
        <v>24</v>
      </c>
      <c r="L98">
        <f t="shared" si="66"/>
        <v>6</v>
      </c>
      <c r="M98" t="s">
        <v>2</v>
      </c>
      <c r="N98">
        <f t="shared" si="67"/>
        <v>-19</v>
      </c>
      <c r="O98">
        <f t="shared" si="68"/>
        <v>6</v>
      </c>
      <c r="P98">
        <f t="shared" si="69"/>
      </c>
      <c r="Q98">
        <f t="shared" si="70"/>
      </c>
      <c r="R98">
        <f t="shared" si="71"/>
      </c>
      <c r="T98">
        <f t="shared" si="72"/>
        <v>6</v>
      </c>
      <c r="U98">
        <f t="shared" si="73"/>
        <v>1</v>
      </c>
      <c r="W98">
        <f ca="1" t="shared" si="59"/>
        <v>6</v>
      </c>
      <c r="X98">
        <f ca="1" t="shared" si="59"/>
        <v>2</v>
      </c>
    </row>
    <row r="99" spans="1:24" ht="15">
      <c r="A99">
        <f t="shared" si="60"/>
        <v>8</v>
      </c>
      <c r="B99">
        <f ca="1" t="shared" si="74"/>
        <v>0.5770481832646689</v>
      </c>
      <c r="C99">
        <f ca="1" t="shared" si="57"/>
        <v>2</v>
      </c>
      <c r="D99">
        <f t="shared" si="61"/>
        <v>8</v>
      </c>
      <c r="E99">
        <f ca="1" t="shared" si="58"/>
        <v>5</v>
      </c>
      <c r="F99">
        <f t="shared" si="62"/>
        <v>8</v>
      </c>
      <c r="G99" t="s">
        <v>1</v>
      </c>
      <c r="H99">
        <f t="shared" si="63"/>
        <v>2</v>
      </c>
      <c r="I99">
        <f t="shared" si="64"/>
        <v>8</v>
      </c>
      <c r="J99" t="s">
        <v>1</v>
      </c>
      <c r="K99">
        <f t="shared" si="65"/>
        <v>5</v>
      </c>
      <c r="L99">
        <f t="shared" si="66"/>
        <v>8</v>
      </c>
      <c r="M99" t="s">
        <v>2</v>
      </c>
      <c r="N99">
        <f t="shared" si="67"/>
        <v>-3</v>
      </c>
      <c r="O99">
        <f t="shared" si="68"/>
        <v>8</v>
      </c>
      <c r="P99">
        <f t="shared" si="69"/>
      </c>
      <c r="Q99">
        <f t="shared" si="70"/>
      </c>
      <c r="R99">
        <f t="shared" si="71"/>
      </c>
      <c r="T99">
        <f t="shared" si="72"/>
        <v>8</v>
      </c>
      <c r="U99">
        <f t="shared" si="73"/>
        <v>1</v>
      </c>
      <c r="W99">
        <f ca="1" t="shared" si="59"/>
        <v>8</v>
      </c>
      <c r="X99">
        <f ca="1" t="shared" si="59"/>
        <v>8</v>
      </c>
    </row>
    <row r="100" spans="1:24" ht="15">
      <c r="A100">
        <f t="shared" si="60"/>
        <v>9</v>
      </c>
      <c r="B100">
        <f ca="1" t="shared" si="74"/>
        <v>0.532498720851505</v>
      </c>
      <c r="C100">
        <f ca="1" t="shared" si="57"/>
        <v>4</v>
      </c>
      <c r="D100">
        <f t="shared" si="61"/>
        <v>3</v>
      </c>
      <c r="E100">
        <f ca="1" t="shared" si="58"/>
        <v>2</v>
      </c>
      <c r="F100">
        <f t="shared" si="62"/>
        <v>9</v>
      </c>
      <c r="G100" t="s">
        <v>1</v>
      </c>
      <c r="H100">
        <f t="shared" si="63"/>
        <v>12</v>
      </c>
      <c r="I100">
        <f t="shared" si="64"/>
        <v>9</v>
      </c>
      <c r="J100" t="s">
        <v>1</v>
      </c>
      <c r="K100">
        <f t="shared" si="65"/>
        <v>2</v>
      </c>
      <c r="L100">
        <f t="shared" si="66"/>
        <v>9</v>
      </c>
      <c r="M100" t="s">
        <v>2</v>
      </c>
      <c r="N100">
        <f t="shared" si="67"/>
        <v>10</v>
      </c>
      <c r="O100">
        <f t="shared" si="68"/>
        <v>9</v>
      </c>
      <c r="P100">
        <f t="shared" si="69"/>
      </c>
      <c r="Q100">
        <f t="shared" si="70"/>
      </c>
      <c r="R100">
        <f t="shared" si="71"/>
      </c>
      <c r="T100">
        <f t="shared" si="72"/>
        <v>9</v>
      </c>
      <c r="U100">
        <f t="shared" si="73"/>
        <v>1</v>
      </c>
      <c r="W100">
        <f ca="1" t="shared" si="59"/>
        <v>3</v>
      </c>
      <c r="X100">
        <f ca="1" t="shared" si="59"/>
        <v>9</v>
      </c>
    </row>
    <row r="101" spans="1:24" ht="15">
      <c r="A101">
        <f t="shared" si="60"/>
        <v>12</v>
      </c>
      <c r="B101">
        <f ca="1" t="shared" si="74"/>
        <v>0.43645064169797054</v>
      </c>
      <c r="C101">
        <f ca="1" t="shared" si="57"/>
        <v>8</v>
      </c>
      <c r="D101">
        <f t="shared" si="61"/>
        <v>9</v>
      </c>
      <c r="E101">
        <f ca="1" t="shared" si="58"/>
        <v>9</v>
      </c>
      <c r="F101">
        <f t="shared" si="62"/>
        <v>5</v>
      </c>
      <c r="G101" t="s">
        <v>1</v>
      </c>
      <c r="H101">
        <f t="shared" si="63"/>
        <v>40</v>
      </c>
      <c r="I101">
        <f t="shared" si="64"/>
        <v>45</v>
      </c>
      <c r="J101" t="s">
        <v>1</v>
      </c>
      <c r="K101">
        <f t="shared" si="65"/>
        <v>81</v>
      </c>
      <c r="L101">
        <f t="shared" si="66"/>
        <v>45</v>
      </c>
      <c r="M101" t="s">
        <v>2</v>
      </c>
      <c r="N101">
        <f t="shared" si="67"/>
        <v>-41</v>
      </c>
      <c r="O101">
        <f t="shared" si="68"/>
        <v>45</v>
      </c>
      <c r="P101">
        <f t="shared" si="69"/>
      </c>
      <c r="Q101">
        <f t="shared" si="70"/>
      </c>
      <c r="R101">
        <f t="shared" si="71"/>
      </c>
      <c r="T101">
        <f t="shared" si="72"/>
        <v>45</v>
      </c>
      <c r="U101">
        <f t="shared" si="73"/>
        <v>1</v>
      </c>
      <c r="W101">
        <f ca="1" t="shared" si="59"/>
        <v>9</v>
      </c>
      <c r="X101">
        <f ca="1" t="shared" si="59"/>
        <v>5</v>
      </c>
    </row>
    <row r="102" spans="1:24" ht="15">
      <c r="A102">
        <f t="shared" si="60"/>
        <v>4</v>
      </c>
      <c r="B102">
        <f ca="1" t="shared" si="74"/>
        <v>0.9170919227727838</v>
      </c>
      <c r="C102">
        <f ca="1" t="shared" si="57"/>
        <v>6</v>
      </c>
      <c r="D102">
        <f t="shared" si="61"/>
        <v>7</v>
      </c>
      <c r="E102">
        <f ca="1" t="shared" si="58"/>
        <v>7</v>
      </c>
      <c r="F102">
        <f t="shared" si="62"/>
        <v>9</v>
      </c>
      <c r="G102" t="s">
        <v>1</v>
      </c>
      <c r="H102">
        <f t="shared" si="63"/>
        <v>54</v>
      </c>
      <c r="I102">
        <f t="shared" si="64"/>
        <v>63</v>
      </c>
      <c r="J102" t="s">
        <v>1</v>
      </c>
      <c r="K102">
        <f t="shared" si="65"/>
        <v>49</v>
      </c>
      <c r="L102">
        <f t="shared" si="66"/>
        <v>63</v>
      </c>
      <c r="M102" t="s">
        <v>2</v>
      </c>
      <c r="N102">
        <f t="shared" si="67"/>
        <v>5</v>
      </c>
      <c r="O102">
        <f t="shared" si="68"/>
        <v>63</v>
      </c>
      <c r="P102">
        <f t="shared" si="69"/>
      </c>
      <c r="Q102">
        <f t="shared" si="70"/>
      </c>
      <c r="R102">
        <f t="shared" si="71"/>
      </c>
      <c r="T102">
        <f t="shared" si="72"/>
        <v>63</v>
      </c>
      <c r="U102">
        <f t="shared" si="73"/>
        <v>1</v>
      </c>
      <c r="W102">
        <f ca="1" t="shared" si="59"/>
        <v>7</v>
      </c>
      <c r="X102">
        <f ca="1" t="shared" si="59"/>
        <v>9</v>
      </c>
    </row>
    <row r="103" spans="1:24" ht="15">
      <c r="A103">
        <f t="shared" si="60"/>
        <v>16</v>
      </c>
      <c r="B103">
        <f ca="1" t="shared" si="74"/>
        <v>0.20088524121995655</v>
      </c>
      <c r="C103">
        <f ca="1" t="shared" si="57"/>
        <v>6</v>
      </c>
      <c r="D103">
        <f t="shared" si="61"/>
        <v>7</v>
      </c>
      <c r="E103">
        <f ca="1" t="shared" si="58"/>
        <v>3</v>
      </c>
      <c r="F103">
        <f t="shared" si="62"/>
        <v>4</v>
      </c>
      <c r="G103" t="s">
        <v>1</v>
      </c>
      <c r="H103">
        <f t="shared" si="63"/>
        <v>24</v>
      </c>
      <c r="I103">
        <f t="shared" si="64"/>
        <v>28</v>
      </c>
      <c r="J103" t="s">
        <v>1</v>
      </c>
      <c r="K103">
        <f t="shared" si="65"/>
        <v>21</v>
      </c>
      <c r="L103">
        <f t="shared" si="66"/>
        <v>28</v>
      </c>
      <c r="M103" t="s">
        <v>2</v>
      </c>
      <c r="N103">
        <f t="shared" si="67"/>
        <v>3</v>
      </c>
      <c r="O103">
        <f t="shared" si="68"/>
        <v>28</v>
      </c>
      <c r="P103">
        <f t="shared" si="69"/>
      </c>
      <c r="Q103">
        <f t="shared" si="70"/>
      </c>
      <c r="R103">
        <f t="shared" si="71"/>
      </c>
      <c r="T103">
        <f t="shared" si="72"/>
        <v>28</v>
      </c>
      <c r="U103">
        <f t="shared" si="73"/>
        <v>1</v>
      </c>
      <c r="W103">
        <f aca="true" ca="1" t="shared" si="75" ref="W103:X110">ROUND(RAND()*8+1.5,0)</f>
        <v>7</v>
      </c>
      <c r="X103">
        <f ca="1" t="shared" si="75"/>
        <v>3</v>
      </c>
    </row>
    <row r="104" spans="1:24" ht="15">
      <c r="A104">
        <f t="shared" si="60"/>
        <v>19</v>
      </c>
      <c r="B104">
        <f ca="1" t="shared" si="74"/>
        <v>0.12812217385336866</v>
      </c>
      <c r="C104">
        <f ca="1" t="shared" si="57"/>
        <v>2</v>
      </c>
      <c r="D104">
        <f t="shared" si="61"/>
        <v>9</v>
      </c>
      <c r="E104">
        <f ca="1" t="shared" si="58"/>
        <v>2</v>
      </c>
      <c r="F104">
        <f t="shared" si="62"/>
        <v>9</v>
      </c>
      <c r="G104" t="s">
        <v>1</v>
      </c>
      <c r="H104">
        <f t="shared" si="63"/>
        <v>2</v>
      </c>
      <c r="I104">
        <f t="shared" si="64"/>
        <v>9</v>
      </c>
      <c r="J104" t="s">
        <v>1</v>
      </c>
      <c r="K104">
        <f t="shared" si="65"/>
        <v>2</v>
      </c>
      <c r="L104">
        <f t="shared" si="66"/>
        <v>9</v>
      </c>
      <c r="M104" t="s">
        <v>2</v>
      </c>
      <c r="N104">
        <f t="shared" si="67"/>
        <v>0</v>
      </c>
      <c r="O104">
        <f t="shared" si="68"/>
        <v>9</v>
      </c>
      <c r="P104">
        <f t="shared" si="69"/>
      </c>
      <c r="Q104">
        <f t="shared" si="70"/>
      </c>
      <c r="R104">
        <f t="shared" si="71"/>
      </c>
      <c r="T104">
        <f t="shared" si="72"/>
        <v>9</v>
      </c>
      <c r="U104">
        <f t="shared" si="73"/>
        <v>1</v>
      </c>
      <c r="W104">
        <f ca="1" t="shared" si="75"/>
        <v>9</v>
      </c>
      <c r="X104">
        <f ca="1" t="shared" si="75"/>
        <v>9</v>
      </c>
    </row>
    <row r="105" spans="1:24" ht="15">
      <c r="A105">
        <f t="shared" si="60"/>
        <v>5</v>
      </c>
      <c r="B105">
        <f ca="1" t="shared" si="74"/>
        <v>0.908142423666968</v>
      </c>
      <c r="C105">
        <f ca="1" t="shared" si="57"/>
        <v>9</v>
      </c>
      <c r="D105">
        <f t="shared" si="61"/>
        <v>8</v>
      </c>
      <c r="E105">
        <f ca="1" t="shared" si="58"/>
        <v>7</v>
      </c>
      <c r="F105">
        <f t="shared" si="62"/>
        <v>8</v>
      </c>
      <c r="G105" t="s">
        <v>1</v>
      </c>
      <c r="H105">
        <f t="shared" si="63"/>
        <v>9</v>
      </c>
      <c r="I105">
        <f t="shared" si="64"/>
        <v>8</v>
      </c>
      <c r="J105" t="s">
        <v>1</v>
      </c>
      <c r="K105">
        <f t="shared" si="65"/>
        <v>7</v>
      </c>
      <c r="L105">
        <f t="shared" si="66"/>
        <v>8</v>
      </c>
      <c r="M105" t="s">
        <v>2</v>
      </c>
      <c r="N105">
        <f t="shared" si="67"/>
        <v>2</v>
      </c>
      <c r="O105">
        <f t="shared" si="68"/>
        <v>8</v>
      </c>
      <c r="P105" t="str">
        <f t="shared" si="69"/>
        <v>=</v>
      </c>
      <c r="Q105">
        <f t="shared" si="70"/>
        <v>1</v>
      </c>
      <c r="R105">
        <f t="shared" si="71"/>
        <v>4</v>
      </c>
      <c r="T105">
        <f t="shared" si="72"/>
        <v>8</v>
      </c>
      <c r="U105">
        <f t="shared" si="73"/>
        <v>2</v>
      </c>
      <c r="W105">
        <f ca="1" t="shared" si="75"/>
        <v>8</v>
      </c>
      <c r="X105">
        <f ca="1" t="shared" si="75"/>
        <v>8</v>
      </c>
    </row>
    <row r="106" spans="1:24" ht="15">
      <c r="A106">
        <f t="shared" si="60"/>
        <v>20</v>
      </c>
      <c r="B106">
        <f ca="1" t="shared" si="74"/>
        <v>0.1112674541160722</v>
      </c>
      <c r="C106">
        <f ca="1" t="shared" si="57"/>
        <v>4</v>
      </c>
      <c r="D106">
        <f t="shared" si="61"/>
        <v>7</v>
      </c>
      <c r="E106">
        <f ca="1" t="shared" si="58"/>
        <v>4</v>
      </c>
      <c r="F106">
        <f t="shared" si="62"/>
        <v>5</v>
      </c>
      <c r="G106" t="s">
        <v>1</v>
      </c>
      <c r="H106">
        <f t="shared" si="63"/>
        <v>20</v>
      </c>
      <c r="I106">
        <f t="shared" si="64"/>
        <v>35</v>
      </c>
      <c r="J106" t="s">
        <v>1</v>
      </c>
      <c r="K106">
        <f t="shared" si="65"/>
        <v>28</v>
      </c>
      <c r="L106">
        <f t="shared" si="66"/>
        <v>35</v>
      </c>
      <c r="M106" t="s">
        <v>2</v>
      </c>
      <c r="N106">
        <f t="shared" si="67"/>
        <v>-8</v>
      </c>
      <c r="O106">
        <f t="shared" si="68"/>
        <v>35</v>
      </c>
      <c r="P106">
        <f t="shared" si="69"/>
      </c>
      <c r="Q106">
        <f t="shared" si="70"/>
      </c>
      <c r="R106">
        <f t="shared" si="71"/>
      </c>
      <c r="T106">
        <f t="shared" si="72"/>
        <v>35</v>
      </c>
      <c r="U106">
        <f t="shared" si="73"/>
        <v>1</v>
      </c>
      <c r="W106">
        <f ca="1" t="shared" si="75"/>
        <v>7</v>
      </c>
      <c r="X106">
        <f ca="1" t="shared" si="75"/>
        <v>4</v>
      </c>
    </row>
    <row r="107" spans="1:24" ht="15">
      <c r="A107">
        <f t="shared" si="60"/>
        <v>18</v>
      </c>
      <c r="B107">
        <f ca="1" t="shared" si="74"/>
        <v>0.17490324800415824</v>
      </c>
      <c r="C107">
        <f ca="1" t="shared" si="57"/>
        <v>2</v>
      </c>
      <c r="D107">
        <f t="shared" si="61"/>
        <v>6</v>
      </c>
      <c r="E107">
        <f ca="1" t="shared" si="58"/>
        <v>5</v>
      </c>
      <c r="F107">
        <f t="shared" si="62"/>
        <v>2</v>
      </c>
      <c r="G107" t="s">
        <v>1</v>
      </c>
      <c r="H107">
        <f t="shared" si="63"/>
        <v>2</v>
      </c>
      <c r="I107">
        <f t="shared" si="64"/>
        <v>6</v>
      </c>
      <c r="J107" t="s">
        <v>1</v>
      </c>
      <c r="K107">
        <f t="shared" si="65"/>
        <v>15</v>
      </c>
      <c r="L107">
        <f t="shared" si="66"/>
        <v>6</v>
      </c>
      <c r="M107" t="s">
        <v>2</v>
      </c>
      <c r="N107">
        <f t="shared" si="67"/>
        <v>-13</v>
      </c>
      <c r="O107">
        <f t="shared" si="68"/>
        <v>6</v>
      </c>
      <c r="P107">
        <f t="shared" si="69"/>
      </c>
      <c r="Q107">
        <f t="shared" si="70"/>
      </c>
      <c r="R107">
        <f t="shared" si="71"/>
      </c>
      <c r="T107">
        <f t="shared" si="72"/>
        <v>6</v>
      </c>
      <c r="U107">
        <f t="shared" si="73"/>
        <v>1</v>
      </c>
      <c r="W107">
        <f ca="1" t="shared" si="75"/>
        <v>6</v>
      </c>
      <c r="X107">
        <f ca="1" t="shared" si="75"/>
        <v>2</v>
      </c>
    </row>
    <row r="108" spans="1:24" ht="15">
      <c r="A108">
        <f t="shared" si="60"/>
        <v>10</v>
      </c>
      <c r="B108">
        <f ca="1" t="shared" si="74"/>
        <v>0.5031242251637714</v>
      </c>
      <c r="C108">
        <f ca="1" t="shared" si="57"/>
        <v>2</v>
      </c>
      <c r="D108">
        <f t="shared" si="61"/>
        <v>3</v>
      </c>
      <c r="E108">
        <f ca="1" t="shared" si="58"/>
        <v>5</v>
      </c>
      <c r="F108">
        <f t="shared" si="62"/>
        <v>6</v>
      </c>
      <c r="G108" t="s">
        <v>1</v>
      </c>
      <c r="H108">
        <f t="shared" si="63"/>
        <v>4</v>
      </c>
      <c r="I108">
        <f t="shared" si="64"/>
        <v>6</v>
      </c>
      <c r="J108" t="s">
        <v>1</v>
      </c>
      <c r="K108">
        <f t="shared" si="65"/>
        <v>5</v>
      </c>
      <c r="L108">
        <f t="shared" si="66"/>
        <v>6</v>
      </c>
      <c r="M108" t="s">
        <v>2</v>
      </c>
      <c r="N108">
        <f t="shared" si="67"/>
        <v>-1</v>
      </c>
      <c r="O108">
        <f t="shared" si="68"/>
        <v>6</v>
      </c>
      <c r="P108">
        <f t="shared" si="69"/>
      </c>
      <c r="Q108">
        <f t="shared" si="70"/>
      </c>
      <c r="R108">
        <f t="shared" si="71"/>
      </c>
      <c r="T108">
        <f t="shared" si="72"/>
        <v>6</v>
      </c>
      <c r="U108">
        <f t="shared" si="73"/>
        <v>1</v>
      </c>
      <c r="W108">
        <f ca="1" t="shared" si="75"/>
        <v>2</v>
      </c>
      <c r="X108">
        <f ca="1" t="shared" si="75"/>
        <v>6</v>
      </c>
    </row>
    <row r="109" spans="1:24" ht="15">
      <c r="A109">
        <f t="shared" si="60"/>
        <v>21</v>
      </c>
      <c r="B109">
        <f ca="1" t="shared" si="74"/>
        <v>0.07253545357818703</v>
      </c>
      <c r="C109">
        <f ca="1" t="shared" si="57"/>
        <v>8</v>
      </c>
      <c r="D109">
        <f t="shared" si="61"/>
        <v>7</v>
      </c>
      <c r="E109">
        <f ca="1" t="shared" si="58"/>
        <v>4</v>
      </c>
      <c r="F109">
        <f t="shared" si="62"/>
        <v>5</v>
      </c>
      <c r="G109" t="s">
        <v>1</v>
      </c>
      <c r="H109">
        <f t="shared" si="63"/>
        <v>40</v>
      </c>
      <c r="I109">
        <f t="shared" si="64"/>
        <v>35</v>
      </c>
      <c r="J109" t="s">
        <v>1</v>
      </c>
      <c r="K109">
        <f t="shared" si="65"/>
        <v>28</v>
      </c>
      <c r="L109">
        <f t="shared" si="66"/>
        <v>35</v>
      </c>
      <c r="M109" t="s">
        <v>2</v>
      </c>
      <c r="N109">
        <f t="shared" si="67"/>
        <v>12</v>
      </c>
      <c r="O109">
        <f t="shared" si="68"/>
        <v>35</v>
      </c>
      <c r="P109">
        <f t="shared" si="69"/>
      </c>
      <c r="Q109">
        <f t="shared" si="70"/>
      </c>
      <c r="R109">
        <f t="shared" si="71"/>
      </c>
      <c r="T109">
        <f t="shared" si="72"/>
        <v>35</v>
      </c>
      <c r="U109">
        <f t="shared" si="73"/>
        <v>1</v>
      </c>
      <c r="W109">
        <f ca="1" t="shared" si="75"/>
        <v>7</v>
      </c>
      <c r="X109">
        <f ca="1" t="shared" si="75"/>
        <v>4</v>
      </c>
    </row>
    <row r="110" spans="1:24" ht="15">
      <c r="A110">
        <f t="shared" si="60"/>
        <v>3</v>
      </c>
      <c r="B110">
        <f ca="1" t="shared" si="74"/>
        <v>0.956996554249473</v>
      </c>
      <c r="C110">
        <f ca="1" t="shared" si="57"/>
        <v>9</v>
      </c>
      <c r="D110">
        <f t="shared" si="61"/>
        <v>3</v>
      </c>
      <c r="E110">
        <f ca="1" t="shared" si="58"/>
        <v>5</v>
      </c>
      <c r="F110">
        <f t="shared" si="62"/>
        <v>2</v>
      </c>
      <c r="G110" t="s">
        <v>1</v>
      </c>
      <c r="H110">
        <f t="shared" si="63"/>
        <v>18</v>
      </c>
      <c r="I110">
        <f t="shared" si="64"/>
        <v>6</v>
      </c>
      <c r="J110" t="s">
        <v>1</v>
      </c>
      <c r="K110">
        <f t="shared" si="65"/>
        <v>15</v>
      </c>
      <c r="L110">
        <f t="shared" si="66"/>
        <v>6</v>
      </c>
      <c r="M110" t="s">
        <v>2</v>
      </c>
      <c r="N110">
        <f t="shared" si="67"/>
        <v>3</v>
      </c>
      <c r="O110">
        <f t="shared" si="68"/>
        <v>6</v>
      </c>
      <c r="P110" t="str">
        <f t="shared" si="69"/>
        <v>=</v>
      </c>
      <c r="Q110">
        <f t="shared" si="70"/>
        <v>1</v>
      </c>
      <c r="R110">
        <f t="shared" si="71"/>
        <v>2</v>
      </c>
      <c r="T110">
        <f t="shared" si="72"/>
        <v>6</v>
      </c>
      <c r="U110">
        <f t="shared" si="73"/>
        <v>3</v>
      </c>
      <c r="W110">
        <f ca="1" t="shared" si="75"/>
        <v>3</v>
      </c>
      <c r="X110">
        <f ca="1" t="shared" si="75"/>
        <v>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Y110"/>
  <sheetViews>
    <sheetView zoomScalePageLayoutView="0" workbookViewId="0" topLeftCell="A1">
      <selection activeCell="A3" sqref="A3"/>
    </sheetView>
  </sheetViews>
  <sheetFormatPr defaultColWidth="11.421875" defaultRowHeight="15"/>
  <sheetData>
    <row r="3" spans="1:25" ht="15">
      <c r="A3">
        <f>RANK(B3,$B$3:$B$26)</f>
        <v>2</v>
      </c>
      <c r="B3">
        <f ca="1">RAND()</f>
        <v>0.8314287675498184</v>
      </c>
      <c r="C3">
        <f ca="1">ROUND(RAND()*8+1.5,0)</f>
        <v>6</v>
      </c>
      <c r="D3">
        <f>IF(C3=W3,C3+1,W3)</f>
        <v>2</v>
      </c>
      <c r="E3">
        <f>IF(Y3=C3,Y3+1,Y3)</f>
        <v>5</v>
      </c>
      <c r="F3">
        <f>D3</f>
        <v>2</v>
      </c>
      <c r="G3" t="s">
        <v>0</v>
      </c>
      <c r="H3">
        <f>C3*T3/D3</f>
        <v>6</v>
      </c>
      <c r="I3">
        <f>T3</f>
        <v>2</v>
      </c>
      <c r="J3" t="s">
        <v>0</v>
      </c>
      <c r="K3">
        <f>E3*T3/F3</f>
        <v>5</v>
      </c>
      <c r="L3">
        <f>I3</f>
        <v>2</v>
      </c>
      <c r="M3" t="s">
        <v>2</v>
      </c>
      <c r="N3">
        <f>H3+K3</f>
        <v>11</v>
      </c>
      <c r="O3">
        <f>L3</f>
        <v>2</v>
      </c>
      <c r="P3">
        <f>IF(U3&gt;1,"=","")</f>
      </c>
      <c r="Q3">
        <f>IF(U3&gt;1,N3/U3,"")</f>
      </c>
      <c r="R3">
        <f>IF(U3&gt;1,O3/U3,"")</f>
      </c>
      <c r="T3">
        <f>_XLL.KGV(D3,F3)</f>
        <v>2</v>
      </c>
      <c r="U3">
        <f>IF(N3="",_XLL.GGT(ABS(H3),ABS(I3)),IF(N3=0,1,_XLL.GGT(ABS(N3),ABS(O3))))</f>
        <v>1</v>
      </c>
      <c r="W3">
        <f aca="true" ca="1" t="shared" si="0" ref="W3:Y18">ROUND(RAND()*8+1.5,0)</f>
        <v>2</v>
      </c>
      <c r="X3">
        <f ca="1" t="shared" si="0"/>
        <v>5</v>
      </c>
      <c r="Y3">
        <f ca="1" t="shared" si="0"/>
        <v>5</v>
      </c>
    </row>
    <row r="4" spans="1:25" ht="15">
      <c r="A4">
        <f aca="true" t="shared" si="1" ref="A4:A26">RANK(B4,$B$3:$B$26)</f>
        <v>24</v>
      </c>
      <c r="B4">
        <f ca="1">RAND()</f>
        <v>0.007539706646859434</v>
      </c>
      <c r="C4">
        <f aca="true" ca="1" t="shared" si="2" ref="C4:C26">ROUND(RAND()*8+1.5,0)</f>
        <v>2</v>
      </c>
      <c r="D4">
        <f aca="true" t="shared" si="3" ref="D4:D26">IF(C4=W4,C4+1,W4)</f>
        <v>7</v>
      </c>
      <c r="E4">
        <f aca="true" t="shared" si="4" ref="E4:E26">IF(Y4=C4,Y4+1,Y4)</f>
        <v>8</v>
      </c>
      <c r="F4">
        <f aca="true" t="shared" si="5" ref="F4:F26">D4</f>
        <v>7</v>
      </c>
      <c r="G4" t="s">
        <v>0</v>
      </c>
      <c r="H4">
        <f aca="true" t="shared" si="6" ref="H4:H26">C4*T4/D4</f>
        <v>2</v>
      </c>
      <c r="I4">
        <f aca="true" t="shared" si="7" ref="I4:I26">T4</f>
        <v>7</v>
      </c>
      <c r="J4" t="s">
        <v>0</v>
      </c>
      <c r="K4">
        <f aca="true" t="shared" si="8" ref="K4:K26">E4*T4/F4</f>
        <v>8</v>
      </c>
      <c r="L4">
        <f aca="true" t="shared" si="9" ref="L4:L26">I4</f>
        <v>7</v>
      </c>
      <c r="M4" t="s">
        <v>2</v>
      </c>
      <c r="N4">
        <f aca="true" t="shared" si="10" ref="N4:N26">H4+K4</f>
        <v>10</v>
      </c>
      <c r="O4">
        <f aca="true" t="shared" si="11" ref="O4:O26">L4</f>
        <v>7</v>
      </c>
      <c r="P4">
        <f aca="true" t="shared" si="12" ref="P4:P26">IF(U4&gt;1,"=","")</f>
      </c>
      <c r="Q4">
        <f aca="true" t="shared" si="13" ref="Q4:Q26">IF(U4&gt;1,N4/U4,"")</f>
      </c>
      <c r="R4">
        <f aca="true" t="shared" si="14" ref="R4:R26">IF(U4&gt;1,O4/U4,"")</f>
      </c>
      <c r="T4">
        <f aca="true" t="shared" si="15" ref="T4:T26">_XLL.KGV(D4,F4)</f>
        <v>7</v>
      </c>
      <c r="U4">
        <f aca="true" t="shared" si="16" ref="U4:U26">IF(N4="",_XLL.GGT(ABS(H4),ABS(I4)),IF(N4=0,1,_XLL.GGT(ABS(N4),ABS(O4))))</f>
        <v>1</v>
      </c>
      <c r="W4">
        <f ca="1" t="shared" si="0"/>
        <v>7</v>
      </c>
      <c r="X4">
        <f ca="1" t="shared" si="0"/>
        <v>6</v>
      </c>
      <c r="Y4">
        <f ca="1" t="shared" si="0"/>
        <v>8</v>
      </c>
    </row>
    <row r="5" spans="1:25" ht="15">
      <c r="A5">
        <f t="shared" si="1"/>
        <v>7</v>
      </c>
      <c r="B5">
        <f ca="1">RAND()</f>
        <v>0.6337177630120902</v>
      </c>
      <c r="C5">
        <f ca="1" t="shared" si="2"/>
        <v>3</v>
      </c>
      <c r="D5">
        <f t="shared" si="3"/>
        <v>8</v>
      </c>
      <c r="E5">
        <f t="shared" si="4"/>
        <v>4</v>
      </c>
      <c r="F5">
        <f t="shared" si="5"/>
        <v>8</v>
      </c>
      <c r="G5" t="s">
        <v>0</v>
      </c>
      <c r="H5">
        <f t="shared" si="6"/>
        <v>3</v>
      </c>
      <c r="I5">
        <f t="shared" si="7"/>
        <v>8</v>
      </c>
      <c r="J5" t="s">
        <v>0</v>
      </c>
      <c r="K5">
        <f t="shared" si="8"/>
        <v>4</v>
      </c>
      <c r="L5">
        <f t="shared" si="9"/>
        <v>8</v>
      </c>
      <c r="M5" t="s">
        <v>2</v>
      </c>
      <c r="N5">
        <f t="shared" si="10"/>
        <v>7</v>
      </c>
      <c r="O5">
        <f t="shared" si="11"/>
        <v>8</v>
      </c>
      <c r="P5">
        <f t="shared" si="12"/>
      </c>
      <c r="Q5">
        <f t="shared" si="13"/>
      </c>
      <c r="R5">
        <f t="shared" si="14"/>
      </c>
      <c r="T5">
        <f t="shared" si="15"/>
        <v>8</v>
      </c>
      <c r="U5">
        <f t="shared" si="16"/>
        <v>1</v>
      </c>
      <c r="W5">
        <f ca="1" t="shared" si="0"/>
        <v>8</v>
      </c>
      <c r="X5">
        <f ca="1" t="shared" si="0"/>
        <v>2</v>
      </c>
      <c r="Y5">
        <f ca="1" t="shared" si="0"/>
        <v>3</v>
      </c>
    </row>
    <row r="6" spans="1:25" ht="15">
      <c r="A6">
        <f t="shared" si="1"/>
        <v>19</v>
      </c>
      <c r="B6">
        <f ca="1">RAND()</f>
        <v>0.15275979072521395</v>
      </c>
      <c r="C6">
        <f ca="1" t="shared" si="2"/>
        <v>3</v>
      </c>
      <c r="D6">
        <f t="shared" si="3"/>
        <v>8</v>
      </c>
      <c r="E6">
        <f t="shared" si="4"/>
        <v>8</v>
      </c>
      <c r="F6">
        <f t="shared" si="5"/>
        <v>8</v>
      </c>
      <c r="G6" t="s">
        <v>0</v>
      </c>
      <c r="H6">
        <f t="shared" si="6"/>
        <v>3</v>
      </c>
      <c r="I6">
        <f t="shared" si="7"/>
        <v>8</v>
      </c>
      <c r="J6" t="s">
        <v>0</v>
      </c>
      <c r="K6">
        <f t="shared" si="8"/>
        <v>8</v>
      </c>
      <c r="L6">
        <f t="shared" si="9"/>
        <v>8</v>
      </c>
      <c r="M6" t="s">
        <v>2</v>
      </c>
      <c r="N6">
        <f t="shared" si="10"/>
        <v>11</v>
      </c>
      <c r="O6">
        <f t="shared" si="11"/>
        <v>8</v>
      </c>
      <c r="P6">
        <f t="shared" si="12"/>
      </c>
      <c r="Q6">
        <f t="shared" si="13"/>
      </c>
      <c r="R6">
        <f t="shared" si="14"/>
      </c>
      <c r="T6">
        <f t="shared" si="15"/>
        <v>8</v>
      </c>
      <c r="U6">
        <f t="shared" si="16"/>
        <v>1</v>
      </c>
      <c r="W6">
        <f ca="1" t="shared" si="0"/>
        <v>8</v>
      </c>
      <c r="X6">
        <f ca="1" t="shared" si="0"/>
        <v>6</v>
      </c>
      <c r="Y6">
        <f ca="1" t="shared" si="0"/>
        <v>8</v>
      </c>
    </row>
    <row r="7" spans="1:25" ht="15">
      <c r="A7">
        <f t="shared" si="1"/>
        <v>12</v>
      </c>
      <c r="B7">
        <f aca="true" ca="1" t="shared" si="17" ref="B7:B26">RAND()</f>
        <v>0.42247955443032703</v>
      </c>
      <c r="C7">
        <f ca="1" t="shared" si="2"/>
        <v>4</v>
      </c>
      <c r="D7">
        <f t="shared" si="3"/>
        <v>7</v>
      </c>
      <c r="E7">
        <f t="shared" si="4"/>
        <v>9</v>
      </c>
      <c r="F7">
        <f t="shared" si="5"/>
        <v>7</v>
      </c>
      <c r="G7" t="s">
        <v>0</v>
      </c>
      <c r="H7">
        <f t="shared" si="6"/>
        <v>4</v>
      </c>
      <c r="I7">
        <f t="shared" si="7"/>
        <v>7</v>
      </c>
      <c r="J7" t="s">
        <v>0</v>
      </c>
      <c r="K7">
        <f t="shared" si="8"/>
        <v>9</v>
      </c>
      <c r="L7">
        <f t="shared" si="9"/>
        <v>7</v>
      </c>
      <c r="M7" t="s">
        <v>2</v>
      </c>
      <c r="N7">
        <f t="shared" si="10"/>
        <v>13</v>
      </c>
      <c r="O7">
        <f t="shared" si="11"/>
        <v>7</v>
      </c>
      <c r="P7">
        <f t="shared" si="12"/>
      </c>
      <c r="Q7">
        <f t="shared" si="13"/>
      </c>
      <c r="R7">
        <f t="shared" si="14"/>
      </c>
      <c r="T7">
        <f t="shared" si="15"/>
        <v>7</v>
      </c>
      <c r="U7">
        <f t="shared" si="16"/>
        <v>1</v>
      </c>
      <c r="W7">
        <f ca="1" t="shared" si="0"/>
        <v>7</v>
      </c>
      <c r="X7">
        <f ca="1" t="shared" si="0"/>
        <v>5</v>
      </c>
      <c r="Y7">
        <f ca="1" t="shared" si="0"/>
        <v>9</v>
      </c>
    </row>
    <row r="8" spans="1:25" ht="15">
      <c r="A8">
        <f t="shared" si="1"/>
        <v>6</v>
      </c>
      <c r="B8">
        <f ca="1" t="shared" si="17"/>
        <v>0.652369180431131</v>
      </c>
      <c r="C8">
        <f ca="1" t="shared" si="2"/>
        <v>9</v>
      </c>
      <c r="D8">
        <f t="shared" si="3"/>
        <v>6</v>
      </c>
      <c r="E8">
        <f t="shared" si="4"/>
        <v>3</v>
      </c>
      <c r="F8">
        <f t="shared" si="5"/>
        <v>6</v>
      </c>
      <c r="G8" t="s">
        <v>0</v>
      </c>
      <c r="H8">
        <f t="shared" si="6"/>
        <v>9</v>
      </c>
      <c r="I8">
        <f t="shared" si="7"/>
        <v>6</v>
      </c>
      <c r="J8" t="s">
        <v>0</v>
      </c>
      <c r="K8">
        <f t="shared" si="8"/>
        <v>3</v>
      </c>
      <c r="L8">
        <f t="shared" si="9"/>
        <v>6</v>
      </c>
      <c r="M8" t="s">
        <v>2</v>
      </c>
      <c r="N8">
        <f t="shared" si="10"/>
        <v>12</v>
      </c>
      <c r="O8">
        <f t="shared" si="11"/>
        <v>6</v>
      </c>
      <c r="P8" t="str">
        <f t="shared" si="12"/>
        <v>=</v>
      </c>
      <c r="Q8">
        <f t="shared" si="13"/>
        <v>2</v>
      </c>
      <c r="R8">
        <f t="shared" si="14"/>
        <v>1</v>
      </c>
      <c r="T8">
        <f t="shared" si="15"/>
        <v>6</v>
      </c>
      <c r="U8">
        <f t="shared" si="16"/>
        <v>6</v>
      </c>
      <c r="W8">
        <f ca="1" t="shared" si="0"/>
        <v>6</v>
      </c>
      <c r="X8">
        <f ca="1" t="shared" si="0"/>
        <v>7</v>
      </c>
      <c r="Y8">
        <f ca="1" t="shared" si="0"/>
        <v>3</v>
      </c>
    </row>
    <row r="9" spans="1:25" ht="15">
      <c r="A9">
        <f t="shared" si="1"/>
        <v>1</v>
      </c>
      <c r="B9">
        <f ca="1" t="shared" si="17"/>
        <v>0.8461747976126438</v>
      </c>
      <c r="C9">
        <f ca="1" t="shared" si="2"/>
        <v>4</v>
      </c>
      <c r="D9">
        <f t="shared" si="3"/>
        <v>9</v>
      </c>
      <c r="E9">
        <f t="shared" si="4"/>
        <v>5</v>
      </c>
      <c r="F9">
        <f t="shared" si="5"/>
        <v>9</v>
      </c>
      <c r="G9" t="s">
        <v>0</v>
      </c>
      <c r="H9">
        <f t="shared" si="6"/>
        <v>4</v>
      </c>
      <c r="I9">
        <f t="shared" si="7"/>
        <v>9</v>
      </c>
      <c r="J9" t="s">
        <v>0</v>
      </c>
      <c r="K9">
        <f t="shared" si="8"/>
        <v>5</v>
      </c>
      <c r="L9">
        <f t="shared" si="9"/>
        <v>9</v>
      </c>
      <c r="M9" t="s">
        <v>2</v>
      </c>
      <c r="N9">
        <f t="shared" si="10"/>
        <v>9</v>
      </c>
      <c r="O9">
        <f t="shared" si="11"/>
        <v>9</v>
      </c>
      <c r="P9" t="str">
        <f t="shared" si="12"/>
        <v>=</v>
      </c>
      <c r="Q9">
        <f t="shared" si="13"/>
        <v>1</v>
      </c>
      <c r="R9">
        <f t="shared" si="14"/>
        <v>1</v>
      </c>
      <c r="T9">
        <f t="shared" si="15"/>
        <v>9</v>
      </c>
      <c r="U9">
        <f t="shared" si="16"/>
        <v>9</v>
      </c>
      <c r="W9">
        <f ca="1" t="shared" si="0"/>
        <v>9</v>
      </c>
      <c r="X9">
        <f ca="1" t="shared" si="0"/>
        <v>8</v>
      </c>
      <c r="Y9">
        <f ca="1" t="shared" si="0"/>
        <v>5</v>
      </c>
    </row>
    <row r="10" spans="1:25" ht="15">
      <c r="A10">
        <f t="shared" si="1"/>
        <v>5</v>
      </c>
      <c r="B10">
        <f ca="1" t="shared" si="17"/>
        <v>0.7012955915747708</v>
      </c>
      <c r="C10">
        <f ca="1" t="shared" si="2"/>
        <v>8</v>
      </c>
      <c r="D10">
        <f t="shared" si="3"/>
        <v>6</v>
      </c>
      <c r="E10">
        <f t="shared" si="4"/>
        <v>3</v>
      </c>
      <c r="F10">
        <f t="shared" si="5"/>
        <v>6</v>
      </c>
      <c r="G10" t="s">
        <v>0</v>
      </c>
      <c r="H10">
        <f t="shared" si="6"/>
        <v>8</v>
      </c>
      <c r="I10">
        <f t="shared" si="7"/>
        <v>6</v>
      </c>
      <c r="J10" t="s">
        <v>0</v>
      </c>
      <c r="K10">
        <f t="shared" si="8"/>
        <v>3</v>
      </c>
      <c r="L10">
        <f t="shared" si="9"/>
        <v>6</v>
      </c>
      <c r="M10" t="s">
        <v>2</v>
      </c>
      <c r="N10">
        <f t="shared" si="10"/>
        <v>11</v>
      </c>
      <c r="O10">
        <f t="shared" si="11"/>
        <v>6</v>
      </c>
      <c r="P10">
        <f t="shared" si="12"/>
      </c>
      <c r="Q10">
        <f t="shared" si="13"/>
      </c>
      <c r="R10">
        <f t="shared" si="14"/>
      </c>
      <c r="T10">
        <f t="shared" si="15"/>
        <v>6</v>
      </c>
      <c r="U10">
        <f t="shared" si="16"/>
        <v>1</v>
      </c>
      <c r="W10">
        <f ca="1" t="shared" si="0"/>
        <v>6</v>
      </c>
      <c r="X10">
        <f ca="1" t="shared" si="0"/>
        <v>8</v>
      </c>
      <c r="Y10">
        <f ca="1" t="shared" si="0"/>
        <v>3</v>
      </c>
    </row>
    <row r="11" spans="1:25" ht="15">
      <c r="A11">
        <f t="shared" si="1"/>
        <v>17</v>
      </c>
      <c r="B11">
        <f ca="1" t="shared" si="17"/>
        <v>0.19356745777579532</v>
      </c>
      <c r="C11">
        <f ca="1" t="shared" si="2"/>
        <v>4</v>
      </c>
      <c r="D11">
        <f t="shared" si="3"/>
        <v>2</v>
      </c>
      <c r="E11">
        <f t="shared" si="4"/>
        <v>9</v>
      </c>
      <c r="F11">
        <f t="shared" si="5"/>
        <v>2</v>
      </c>
      <c r="G11" t="s">
        <v>0</v>
      </c>
      <c r="H11">
        <f t="shared" si="6"/>
        <v>4</v>
      </c>
      <c r="I11">
        <f t="shared" si="7"/>
        <v>2</v>
      </c>
      <c r="J11" t="s">
        <v>0</v>
      </c>
      <c r="K11">
        <f t="shared" si="8"/>
        <v>9</v>
      </c>
      <c r="L11">
        <f t="shared" si="9"/>
        <v>2</v>
      </c>
      <c r="M11" t="s">
        <v>2</v>
      </c>
      <c r="N11">
        <f t="shared" si="10"/>
        <v>13</v>
      </c>
      <c r="O11">
        <f t="shared" si="11"/>
        <v>2</v>
      </c>
      <c r="P11">
        <f t="shared" si="12"/>
      </c>
      <c r="Q11">
        <f t="shared" si="13"/>
      </c>
      <c r="R11">
        <f t="shared" si="14"/>
      </c>
      <c r="T11">
        <f t="shared" si="15"/>
        <v>2</v>
      </c>
      <c r="U11">
        <f t="shared" si="16"/>
        <v>1</v>
      </c>
      <c r="W11">
        <f ca="1" t="shared" si="0"/>
        <v>2</v>
      </c>
      <c r="X11">
        <f ca="1" t="shared" si="0"/>
        <v>3</v>
      </c>
      <c r="Y11">
        <f ca="1" t="shared" si="0"/>
        <v>9</v>
      </c>
    </row>
    <row r="12" spans="1:25" ht="15">
      <c r="A12">
        <f t="shared" si="1"/>
        <v>14</v>
      </c>
      <c r="B12">
        <f ca="1" t="shared" si="17"/>
        <v>0.34015615775084274</v>
      </c>
      <c r="C12">
        <f ca="1" t="shared" si="2"/>
        <v>2</v>
      </c>
      <c r="D12">
        <f t="shared" si="3"/>
        <v>8</v>
      </c>
      <c r="E12">
        <f t="shared" si="4"/>
        <v>4</v>
      </c>
      <c r="F12">
        <f t="shared" si="5"/>
        <v>8</v>
      </c>
      <c r="G12" t="s">
        <v>0</v>
      </c>
      <c r="H12">
        <f t="shared" si="6"/>
        <v>2</v>
      </c>
      <c r="I12">
        <f t="shared" si="7"/>
        <v>8</v>
      </c>
      <c r="J12" t="s">
        <v>0</v>
      </c>
      <c r="K12">
        <f t="shared" si="8"/>
        <v>4</v>
      </c>
      <c r="L12">
        <f t="shared" si="9"/>
        <v>8</v>
      </c>
      <c r="M12" t="s">
        <v>2</v>
      </c>
      <c r="N12">
        <f t="shared" si="10"/>
        <v>6</v>
      </c>
      <c r="O12">
        <f t="shared" si="11"/>
        <v>8</v>
      </c>
      <c r="P12" t="str">
        <f t="shared" si="12"/>
        <v>=</v>
      </c>
      <c r="Q12">
        <f t="shared" si="13"/>
        <v>3</v>
      </c>
      <c r="R12">
        <f t="shared" si="14"/>
        <v>4</v>
      </c>
      <c r="T12">
        <f t="shared" si="15"/>
        <v>8</v>
      </c>
      <c r="U12">
        <f t="shared" si="16"/>
        <v>2</v>
      </c>
      <c r="W12">
        <f ca="1" t="shared" si="0"/>
        <v>8</v>
      </c>
      <c r="X12">
        <f ca="1" t="shared" si="0"/>
        <v>2</v>
      </c>
      <c r="Y12">
        <f ca="1" t="shared" si="0"/>
        <v>4</v>
      </c>
    </row>
    <row r="13" spans="1:25" ht="15">
      <c r="A13">
        <f t="shared" si="1"/>
        <v>21</v>
      </c>
      <c r="B13">
        <f ca="1" t="shared" si="17"/>
        <v>0.09075624090259327</v>
      </c>
      <c r="C13">
        <f ca="1" t="shared" si="2"/>
        <v>4</v>
      </c>
      <c r="D13">
        <f t="shared" si="3"/>
        <v>2</v>
      </c>
      <c r="E13">
        <f t="shared" si="4"/>
        <v>7</v>
      </c>
      <c r="F13">
        <f t="shared" si="5"/>
        <v>2</v>
      </c>
      <c r="G13" t="s">
        <v>0</v>
      </c>
      <c r="H13">
        <f t="shared" si="6"/>
        <v>4</v>
      </c>
      <c r="I13">
        <f t="shared" si="7"/>
        <v>2</v>
      </c>
      <c r="J13" t="s">
        <v>0</v>
      </c>
      <c r="K13">
        <f t="shared" si="8"/>
        <v>7</v>
      </c>
      <c r="L13">
        <f t="shared" si="9"/>
        <v>2</v>
      </c>
      <c r="M13" t="s">
        <v>2</v>
      </c>
      <c r="N13">
        <f t="shared" si="10"/>
        <v>11</v>
      </c>
      <c r="O13">
        <f t="shared" si="11"/>
        <v>2</v>
      </c>
      <c r="P13">
        <f t="shared" si="12"/>
      </c>
      <c r="Q13">
        <f t="shared" si="13"/>
      </c>
      <c r="R13">
        <f t="shared" si="14"/>
      </c>
      <c r="T13">
        <f t="shared" si="15"/>
        <v>2</v>
      </c>
      <c r="U13">
        <f t="shared" si="16"/>
        <v>1</v>
      </c>
      <c r="W13">
        <f ca="1" t="shared" si="0"/>
        <v>2</v>
      </c>
      <c r="X13">
        <f ca="1" t="shared" si="0"/>
        <v>7</v>
      </c>
      <c r="Y13">
        <f ca="1" t="shared" si="0"/>
        <v>7</v>
      </c>
    </row>
    <row r="14" spans="1:25" ht="15">
      <c r="A14">
        <f t="shared" si="1"/>
        <v>16</v>
      </c>
      <c r="B14">
        <f ca="1" t="shared" si="17"/>
        <v>0.2155513389314686</v>
      </c>
      <c r="C14">
        <f ca="1" t="shared" si="2"/>
        <v>9</v>
      </c>
      <c r="D14">
        <f t="shared" si="3"/>
        <v>10</v>
      </c>
      <c r="E14">
        <f t="shared" si="4"/>
        <v>4</v>
      </c>
      <c r="F14">
        <f t="shared" si="5"/>
        <v>10</v>
      </c>
      <c r="G14" t="s">
        <v>0</v>
      </c>
      <c r="H14">
        <f t="shared" si="6"/>
        <v>9</v>
      </c>
      <c r="I14">
        <f t="shared" si="7"/>
        <v>10</v>
      </c>
      <c r="J14" t="s">
        <v>0</v>
      </c>
      <c r="K14">
        <f t="shared" si="8"/>
        <v>4</v>
      </c>
      <c r="L14">
        <f t="shared" si="9"/>
        <v>10</v>
      </c>
      <c r="M14" t="s">
        <v>2</v>
      </c>
      <c r="N14">
        <f t="shared" si="10"/>
        <v>13</v>
      </c>
      <c r="O14">
        <f t="shared" si="11"/>
        <v>10</v>
      </c>
      <c r="P14">
        <f t="shared" si="12"/>
      </c>
      <c r="Q14">
        <f t="shared" si="13"/>
      </c>
      <c r="R14">
        <f t="shared" si="14"/>
      </c>
      <c r="T14">
        <f t="shared" si="15"/>
        <v>10</v>
      </c>
      <c r="U14">
        <f t="shared" si="16"/>
        <v>1</v>
      </c>
      <c r="W14">
        <f ca="1" t="shared" si="0"/>
        <v>9</v>
      </c>
      <c r="X14">
        <f ca="1" t="shared" si="0"/>
        <v>9</v>
      </c>
      <c r="Y14">
        <f ca="1" t="shared" si="0"/>
        <v>4</v>
      </c>
    </row>
    <row r="15" spans="1:25" ht="15">
      <c r="A15">
        <f t="shared" si="1"/>
        <v>13</v>
      </c>
      <c r="B15">
        <f ca="1" t="shared" si="17"/>
        <v>0.4041938639547509</v>
      </c>
      <c r="C15">
        <f ca="1" t="shared" si="2"/>
        <v>2</v>
      </c>
      <c r="D15">
        <f t="shared" si="3"/>
        <v>4</v>
      </c>
      <c r="E15">
        <f t="shared" si="4"/>
        <v>8</v>
      </c>
      <c r="F15">
        <f t="shared" si="5"/>
        <v>4</v>
      </c>
      <c r="G15" t="s">
        <v>0</v>
      </c>
      <c r="H15">
        <f t="shared" si="6"/>
        <v>2</v>
      </c>
      <c r="I15">
        <f t="shared" si="7"/>
        <v>4</v>
      </c>
      <c r="J15" t="s">
        <v>0</v>
      </c>
      <c r="K15">
        <f t="shared" si="8"/>
        <v>8</v>
      </c>
      <c r="L15">
        <f t="shared" si="9"/>
        <v>4</v>
      </c>
      <c r="M15" t="s">
        <v>2</v>
      </c>
      <c r="N15">
        <f t="shared" si="10"/>
        <v>10</v>
      </c>
      <c r="O15">
        <f t="shared" si="11"/>
        <v>4</v>
      </c>
      <c r="P15" t="str">
        <f t="shared" si="12"/>
        <v>=</v>
      </c>
      <c r="Q15">
        <f t="shared" si="13"/>
        <v>5</v>
      </c>
      <c r="R15">
        <f t="shared" si="14"/>
        <v>2</v>
      </c>
      <c r="T15">
        <f t="shared" si="15"/>
        <v>4</v>
      </c>
      <c r="U15">
        <f t="shared" si="16"/>
        <v>2</v>
      </c>
      <c r="W15">
        <f ca="1" t="shared" si="0"/>
        <v>4</v>
      </c>
      <c r="X15">
        <f ca="1" t="shared" si="0"/>
        <v>7</v>
      </c>
      <c r="Y15">
        <f ca="1" t="shared" si="0"/>
        <v>8</v>
      </c>
    </row>
    <row r="16" spans="1:25" ht="15">
      <c r="A16">
        <f t="shared" si="1"/>
        <v>15</v>
      </c>
      <c r="B16">
        <f ca="1" t="shared" si="17"/>
        <v>0.23513520085770112</v>
      </c>
      <c r="C16">
        <f ca="1" t="shared" si="2"/>
        <v>2</v>
      </c>
      <c r="D16">
        <f t="shared" si="3"/>
        <v>9</v>
      </c>
      <c r="E16">
        <f t="shared" si="4"/>
        <v>9</v>
      </c>
      <c r="F16">
        <f t="shared" si="5"/>
        <v>9</v>
      </c>
      <c r="G16" t="s">
        <v>0</v>
      </c>
      <c r="H16">
        <f t="shared" si="6"/>
        <v>2</v>
      </c>
      <c r="I16">
        <f t="shared" si="7"/>
        <v>9</v>
      </c>
      <c r="J16" t="s">
        <v>0</v>
      </c>
      <c r="K16">
        <f t="shared" si="8"/>
        <v>9</v>
      </c>
      <c r="L16">
        <f t="shared" si="9"/>
        <v>9</v>
      </c>
      <c r="M16" t="s">
        <v>2</v>
      </c>
      <c r="N16">
        <f t="shared" si="10"/>
        <v>11</v>
      </c>
      <c r="O16">
        <f t="shared" si="11"/>
        <v>9</v>
      </c>
      <c r="P16">
        <f t="shared" si="12"/>
      </c>
      <c r="Q16">
        <f t="shared" si="13"/>
      </c>
      <c r="R16">
        <f t="shared" si="14"/>
      </c>
      <c r="T16">
        <f t="shared" si="15"/>
        <v>9</v>
      </c>
      <c r="U16">
        <f t="shared" si="16"/>
        <v>1</v>
      </c>
      <c r="W16">
        <f ca="1" t="shared" si="0"/>
        <v>9</v>
      </c>
      <c r="X16">
        <f ca="1" t="shared" si="0"/>
        <v>7</v>
      </c>
      <c r="Y16">
        <f ca="1" t="shared" si="0"/>
        <v>9</v>
      </c>
    </row>
    <row r="17" spans="1:25" ht="15">
      <c r="A17">
        <f t="shared" si="1"/>
        <v>9</v>
      </c>
      <c r="B17">
        <f ca="1" t="shared" si="17"/>
        <v>0.5400503336446332</v>
      </c>
      <c r="C17">
        <f ca="1" t="shared" si="2"/>
        <v>5</v>
      </c>
      <c r="D17">
        <f t="shared" si="3"/>
        <v>7</v>
      </c>
      <c r="E17">
        <f t="shared" si="4"/>
        <v>7</v>
      </c>
      <c r="F17">
        <f t="shared" si="5"/>
        <v>7</v>
      </c>
      <c r="G17" t="s">
        <v>0</v>
      </c>
      <c r="H17">
        <f t="shared" si="6"/>
        <v>5</v>
      </c>
      <c r="I17">
        <f t="shared" si="7"/>
        <v>7</v>
      </c>
      <c r="J17" t="s">
        <v>0</v>
      </c>
      <c r="K17">
        <f t="shared" si="8"/>
        <v>7</v>
      </c>
      <c r="L17">
        <f t="shared" si="9"/>
        <v>7</v>
      </c>
      <c r="M17" t="s">
        <v>2</v>
      </c>
      <c r="N17">
        <f t="shared" si="10"/>
        <v>12</v>
      </c>
      <c r="O17">
        <f t="shared" si="11"/>
        <v>7</v>
      </c>
      <c r="P17">
        <f t="shared" si="12"/>
      </c>
      <c r="Q17">
        <f t="shared" si="13"/>
      </c>
      <c r="R17">
        <f t="shared" si="14"/>
      </c>
      <c r="T17">
        <f t="shared" si="15"/>
        <v>7</v>
      </c>
      <c r="U17">
        <f t="shared" si="16"/>
        <v>1</v>
      </c>
      <c r="W17">
        <f ca="1" t="shared" si="0"/>
        <v>7</v>
      </c>
      <c r="X17">
        <f ca="1" t="shared" si="0"/>
        <v>3</v>
      </c>
      <c r="Y17">
        <f ca="1" t="shared" si="0"/>
        <v>7</v>
      </c>
    </row>
    <row r="18" spans="1:25" ht="15">
      <c r="A18">
        <f t="shared" si="1"/>
        <v>8</v>
      </c>
      <c r="B18">
        <f ca="1" t="shared" si="17"/>
        <v>0.573849134495962</v>
      </c>
      <c r="C18">
        <f ca="1" t="shared" si="2"/>
        <v>4</v>
      </c>
      <c r="D18">
        <f t="shared" si="3"/>
        <v>7</v>
      </c>
      <c r="E18">
        <f t="shared" si="4"/>
        <v>5</v>
      </c>
      <c r="F18">
        <f t="shared" si="5"/>
        <v>7</v>
      </c>
      <c r="G18" t="s">
        <v>0</v>
      </c>
      <c r="H18">
        <f t="shared" si="6"/>
        <v>4</v>
      </c>
      <c r="I18">
        <f t="shared" si="7"/>
        <v>7</v>
      </c>
      <c r="J18" t="s">
        <v>0</v>
      </c>
      <c r="K18">
        <f t="shared" si="8"/>
        <v>5</v>
      </c>
      <c r="L18">
        <f t="shared" si="9"/>
        <v>7</v>
      </c>
      <c r="M18" t="s">
        <v>2</v>
      </c>
      <c r="N18">
        <f t="shared" si="10"/>
        <v>9</v>
      </c>
      <c r="O18">
        <f t="shared" si="11"/>
        <v>7</v>
      </c>
      <c r="P18">
        <f t="shared" si="12"/>
      </c>
      <c r="Q18">
        <f t="shared" si="13"/>
      </c>
      <c r="R18">
        <f t="shared" si="14"/>
      </c>
      <c r="T18">
        <f t="shared" si="15"/>
        <v>7</v>
      </c>
      <c r="U18">
        <f t="shared" si="16"/>
        <v>1</v>
      </c>
      <c r="W18">
        <f ca="1" t="shared" si="0"/>
        <v>7</v>
      </c>
      <c r="X18">
        <f ca="1" t="shared" si="0"/>
        <v>9</v>
      </c>
      <c r="Y18">
        <f ca="1" t="shared" si="0"/>
        <v>4</v>
      </c>
    </row>
    <row r="19" spans="1:25" ht="15">
      <c r="A19">
        <f t="shared" si="1"/>
        <v>23</v>
      </c>
      <c r="B19">
        <f ca="1" t="shared" si="17"/>
        <v>0.0345695611151563</v>
      </c>
      <c r="C19">
        <f ca="1" t="shared" si="2"/>
        <v>3</v>
      </c>
      <c r="D19">
        <f t="shared" si="3"/>
        <v>2</v>
      </c>
      <c r="E19">
        <f t="shared" si="4"/>
        <v>4</v>
      </c>
      <c r="F19">
        <f t="shared" si="5"/>
        <v>2</v>
      </c>
      <c r="G19" t="s">
        <v>0</v>
      </c>
      <c r="H19">
        <f t="shared" si="6"/>
        <v>3</v>
      </c>
      <c r="I19">
        <f t="shared" si="7"/>
        <v>2</v>
      </c>
      <c r="J19" t="s">
        <v>0</v>
      </c>
      <c r="K19">
        <f t="shared" si="8"/>
        <v>4</v>
      </c>
      <c r="L19">
        <f t="shared" si="9"/>
        <v>2</v>
      </c>
      <c r="M19" t="s">
        <v>2</v>
      </c>
      <c r="N19">
        <f t="shared" si="10"/>
        <v>7</v>
      </c>
      <c r="O19">
        <f t="shared" si="11"/>
        <v>2</v>
      </c>
      <c r="P19">
        <f t="shared" si="12"/>
      </c>
      <c r="Q19">
        <f t="shared" si="13"/>
      </c>
      <c r="R19">
        <f t="shared" si="14"/>
      </c>
      <c r="T19">
        <f t="shared" si="15"/>
        <v>2</v>
      </c>
      <c r="U19">
        <f t="shared" si="16"/>
        <v>1</v>
      </c>
      <c r="W19">
        <f aca="true" ca="1" t="shared" si="18" ref="W19:Y26">ROUND(RAND()*8+1.5,0)</f>
        <v>2</v>
      </c>
      <c r="X19">
        <f ca="1" t="shared" si="18"/>
        <v>3</v>
      </c>
      <c r="Y19">
        <f ca="1" t="shared" si="18"/>
        <v>4</v>
      </c>
    </row>
    <row r="20" spans="1:25" ht="15">
      <c r="A20">
        <f t="shared" si="1"/>
        <v>10</v>
      </c>
      <c r="B20">
        <f ca="1" t="shared" si="17"/>
        <v>0.5386674799232467</v>
      </c>
      <c r="C20">
        <f ca="1" t="shared" si="2"/>
        <v>7</v>
      </c>
      <c r="D20">
        <f t="shared" si="3"/>
        <v>5</v>
      </c>
      <c r="E20">
        <f t="shared" si="4"/>
        <v>2</v>
      </c>
      <c r="F20">
        <f t="shared" si="5"/>
        <v>5</v>
      </c>
      <c r="G20" t="s">
        <v>0</v>
      </c>
      <c r="H20">
        <f t="shared" si="6"/>
        <v>7</v>
      </c>
      <c r="I20">
        <f t="shared" si="7"/>
        <v>5</v>
      </c>
      <c r="J20" t="s">
        <v>0</v>
      </c>
      <c r="K20">
        <f t="shared" si="8"/>
        <v>2</v>
      </c>
      <c r="L20">
        <f t="shared" si="9"/>
        <v>5</v>
      </c>
      <c r="M20" t="s">
        <v>2</v>
      </c>
      <c r="N20">
        <f t="shared" si="10"/>
        <v>9</v>
      </c>
      <c r="O20">
        <f t="shared" si="11"/>
        <v>5</v>
      </c>
      <c r="P20">
        <f t="shared" si="12"/>
      </c>
      <c r="Q20">
        <f t="shared" si="13"/>
      </c>
      <c r="R20">
        <f t="shared" si="14"/>
      </c>
      <c r="T20">
        <f t="shared" si="15"/>
        <v>5</v>
      </c>
      <c r="U20">
        <f t="shared" si="16"/>
        <v>1</v>
      </c>
      <c r="W20">
        <f ca="1" t="shared" si="18"/>
        <v>5</v>
      </c>
      <c r="X20">
        <f ca="1" t="shared" si="18"/>
        <v>2</v>
      </c>
      <c r="Y20">
        <f ca="1" t="shared" si="18"/>
        <v>2</v>
      </c>
    </row>
    <row r="21" spans="1:25" ht="15">
      <c r="A21">
        <f t="shared" si="1"/>
        <v>4</v>
      </c>
      <c r="B21">
        <f ca="1" t="shared" si="17"/>
        <v>0.7072298952694153</v>
      </c>
      <c r="C21">
        <f ca="1" t="shared" si="2"/>
        <v>7</v>
      </c>
      <c r="D21">
        <f t="shared" si="3"/>
        <v>2</v>
      </c>
      <c r="E21">
        <f t="shared" si="4"/>
        <v>8</v>
      </c>
      <c r="F21">
        <f t="shared" si="5"/>
        <v>2</v>
      </c>
      <c r="G21" t="s">
        <v>0</v>
      </c>
      <c r="H21">
        <f t="shared" si="6"/>
        <v>7</v>
      </c>
      <c r="I21">
        <f t="shared" si="7"/>
        <v>2</v>
      </c>
      <c r="J21" t="s">
        <v>0</v>
      </c>
      <c r="K21">
        <f t="shared" si="8"/>
        <v>8</v>
      </c>
      <c r="L21">
        <f t="shared" si="9"/>
        <v>2</v>
      </c>
      <c r="M21" t="s">
        <v>2</v>
      </c>
      <c r="N21">
        <f t="shared" si="10"/>
        <v>15</v>
      </c>
      <c r="O21">
        <f t="shared" si="11"/>
        <v>2</v>
      </c>
      <c r="P21">
        <f t="shared" si="12"/>
      </c>
      <c r="Q21">
        <f t="shared" si="13"/>
      </c>
      <c r="R21">
        <f t="shared" si="14"/>
      </c>
      <c r="T21">
        <f t="shared" si="15"/>
        <v>2</v>
      </c>
      <c r="U21">
        <f t="shared" si="16"/>
        <v>1</v>
      </c>
      <c r="W21">
        <f ca="1" t="shared" si="18"/>
        <v>2</v>
      </c>
      <c r="X21">
        <f ca="1" t="shared" si="18"/>
        <v>6</v>
      </c>
      <c r="Y21">
        <f ca="1" t="shared" si="18"/>
        <v>7</v>
      </c>
    </row>
    <row r="22" spans="1:25" ht="15">
      <c r="A22">
        <f t="shared" si="1"/>
        <v>22</v>
      </c>
      <c r="B22">
        <f ca="1" t="shared" si="17"/>
        <v>0.09041830004392337</v>
      </c>
      <c r="C22">
        <f ca="1" t="shared" si="2"/>
        <v>8</v>
      </c>
      <c r="D22">
        <f t="shared" si="3"/>
        <v>4</v>
      </c>
      <c r="E22">
        <f t="shared" si="4"/>
        <v>6</v>
      </c>
      <c r="F22">
        <f t="shared" si="5"/>
        <v>4</v>
      </c>
      <c r="G22" t="s">
        <v>0</v>
      </c>
      <c r="H22">
        <f t="shared" si="6"/>
        <v>8</v>
      </c>
      <c r="I22">
        <f t="shared" si="7"/>
        <v>4</v>
      </c>
      <c r="J22" t="s">
        <v>0</v>
      </c>
      <c r="K22">
        <f t="shared" si="8"/>
        <v>6</v>
      </c>
      <c r="L22">
        <f t="shared" si="9"/>
        <v>4</v>
      </c>
      <c r="M22" t="s">
        <v>2</v>
      </c>
      <c r="N22">
        <f t="shared" si="10"/>
        <v>14</v>
      </c>
      <c r="O22">
        <f t="shared" si="11"/>
        <v>4</v>
      </c>
      <c r="P22" t="str">
        <f t="shared" si="12"/>
        <v>=</v>
      </c>
      <c r="Q22">
        <f t="shared" si="13"/>
        <v>7</v>
      </c>
      <c r="R22">
        <f t="shared" si="14"/>
        <v>2</v>
      </c>
      <c r="T22">
        <f t="shared" si="15"/>
        <v>4</v>
      </c>
      <c r="U22">
        <f t="shared" si="16"/>
        <v>2</v>
      </c>
      <c r="W22">
        <f ca="1" t="shared" si="18"/>
        <v>4</v>
      </c>
      <c r="X22">
        <f ca="1" t="shared" si="18"/>
        <v>5</v>
      </c>
      <c r="Y22">
        <f ca="1" t="shared" si="18"/>
        <v>6</v>
      </c>
    </row>
    <row r="23" spans="1:25" ht="15">
      <c r="A23">
        <f t="shared" si="1"/>
        <v>20</v>
      </c>
      <c r="B23">
        <f ca="1" t="shared" si="17"/>
        <v>0.12632935691457003</v>
      </c>
      <c r="C23">
        <f ca="1" t="shared" si="2"/>
        <v>5</v>
      </c>
      <c r="D23">
        <f t="shared" si="3"/>
        <v>6</v>
      </c>
      <c r="E23">
        <f t="shared" si="4"/>
        <v>2</v>
      </c>
      <c r="F23">
        <f t="shared" si="5"/>
        <v>6</v>
      </c>
      <c r="G23" t="s">
        <v>0</v>
      </c>
      <c r="H23">
        <f t="shared" si="6"/>
        <v>5</v>
      </c>
      <c r="I23">
        <f t="shared" si="7"/>
        <v>6</v>
      </c>
      <c r="J23" t="s">
        <v>0</v>
      </c>
      <c r="K23">
        <f t="shared" si="8"/>
        <v>2</v>
      </c>
      <c r="L23">
        <f t="shared" si="9"/>
        <v>6</v>
      </c>
      <c r="M23" t="s">
        <v>2</v>
      </c>
      <c r="N23">
        <f t="shared" si="10"/>
        <v>7</v>
      </c>
      <c r="O23">
        <f t="shared" si="11"/>
        <v>6</v>
      </c>
      <c r="P23">
        <f t="shared" si="12"/>
      </c>
      <c r="Q23">
        <f t="shared" si="13"/>
      </c>
      <c r="R23">
        <f t="shared" si="14"/>
      </c>
      <c r="T23">
        <f t="shared" si="15"/>
        <v>6</v>
      </c>
      <c r="U23">
        <f t="shared" si="16"/>
        <v>1</v>
      </c>
      <c r="W23">
        <f ca="1" t="shared" si="18"/>
        <v>5</v>
      </c>
      <c r="X23">
        <f ca="1" t="shared" si="18"/>
        <v>5</v>
      </c>
      <c r="Y23">
        <f ca="1" t="shared" si="18"/>
        <v>2</v>
      </c>
    </row>
    <row r="24" spans="1:25" ht="15">
      <c r="A24">
        <f t="shared" si="1"/>
        <v>18</v>
      </c>
      <c r="B24">
        <f ca="1" t="shared" si="17"/>
        <v>0.1858977612846946</v>
      </c>
      <c r="C24">
        <f ca="1" t="shared" si="2"/>
        <v>8</v>
      </c>
      <c r="D24">
        <f t="shared" si="3"/>
        <v>5</v>
      </c>
      <c r="E24">
        <f t="shared" si="4"/>
        <v>5</v>
      </c>
      <c r="F24">
        <f t="shared" si="5"/>
        <v>5</v>
      </c>
      <c r="G24" t="s">
        <v>0</v>
      </c>
      <c r="H24">
        <f t="shared" si="6"/>
        <v>8</v>
      </c>
      <c r="I24">
        <f t="shared" si="7"/>
        <v>5</v>
      </c>
      <c r="J24" t="s">
        <v>0</v>
      </c>
      <c r="K24">
        <f t="shared" si="8"/>
        <v>5</v>
      </c>
      <c r="L24">
        <f t="shared" si="9"/>
        <v>5</v>
      </c>
      <c r="M24" t="s">
        <v>2</v>
      </c>
      <c r="N24">
        <f t="shared" si="10"/>
        <v>13</v>
      </c>
      <c r="O24">
        <f t="shared" si="11"/>
        <v>5</v>
      </c>
      <c r="P24">
        <f t="shared" si="12"/>
      </c>
      <c r="Q24">
        <f t="shared" si="13"/>
      </c>
      <c r="R24">
        <f t="shared" si="14"/>
      </c>
      <c r="T24">
        <f t="shared" si="15"/>
        <v>5</v>
      </c>
      <c r="U24">
        <f t="shared" si="16"/>
        <v>1</v>
      </c>
      <c r="W24">
        <f ca="1" t="shared" si="18"/>
        <v>5</v>
      </c>
      <c r="X24">
        <f ca="1" t="shared" si="18"/>
        <v>3</v>
      </c>
      <c r="Y24">
        <f ca="1" t="shared" si="18"/>
        <v>5</v>
      </c>
    </row>
    <row r="25" spans="1:25" ht="15">
      <c r="A25">
        <f t="shared" si="1"/>
        <v>3</v>
      </c>
      <c r="B25">
        <f ca="1" t="shared" si="17"/>
        <v>0.7558655794522651</v>
      </c>
      <c r="C25">
        <f ca="1" t="shared" si="2"/>
        <v>6</v>
      </c>
      <c r="D25">
        <f t="shared" si="3"/>
        <v>7</v>
      </c>
      <c r="E25">
        <f t="shared" si="4"/>
        <v>3</v>
      </c>
      <c r="F25">
        <f t="shared" si="5"/>
        <v>7</v>
      </c>
      <c r="G25" t="s">
        <v>0</v>
      </c>
      <c r="H25">
        <f t="shared" si="6"/>
        <v>6</v>
      </c>
      <c r="I25">
        <f t="shared" si="7"/>
        <v>7</v>
      </c>
      <c r="J25" t="s">
        <v>0</v>
      </c>
      <c r="K25">
        <f t="shared" si="8"/>
        <v>3</v>
      </c>
      <c r="L25">
        <f t="shared" si="9"/>
        <v>7</v>
      </c>
      <c r="M25" t="s">
        <v>2</v>
      </c>
      <c r="N25">
        <f t="shared" si="10"/>
        <v>9</v>
      </c>
      <c r="O25">
        <f t="shared" si="11"/>
        <v>7</v>
      </c>
      <c r="P25">
        <f t="shared" si="12"/>
      </c>
      <c r="Q25">
        <f t="shared" si="13"/>
      </c>
      <c r="R25">
        <f t="shared" si="14"/>
      </c>
      <c r="T25">
        <f t="shared" si="15"/>
        <v>7</v>
      </c>
      <c r="U25">
        <f t="shared" si="16"/>
        <v>1</v>
      </c>
      <c r="W25">
        <f ca="1" t="shared" si="18"/>
        <v>7</v>
      </c>
      <c r="X25">
        <f ca="1" t="shared" si="18"/>
        <v>8</v>
      </c>
      <c r="Y25">
        <f ca="1" t="shared" si="18"/>
        <v>3</v>
      </c>
    </row>
    <row r="26" spans="1:25" ht="15">
      <c r="A26">
        <f t="shared" si="1"/>
        <v>11</v>
      </c>
      <c r="B26">
        <f ca="1" t="shared" si="17"/>
        <v>0.48265492920610076</v>
      </c>
      <c r="C26">
        <f ca="1" t="shared" si="2"/>
        <v>4</v>
      </c>
      <c r="D26">
        <f t="shared" si="3"/>
        <v>2</v>
      </c>
      <c r="E26">
        <f t="shared" si="4"/>
        <v>7</v>
      </c>
      <c r="F26">
        <f t="shared" si="5"/>
        <v>2</v>
      </c>
      <c r="G26" t="s">
        <v>0</v>
      </c>
      <c r="H26">
        <f t="shared" si="6"/>
        <v>4</v>
      </c>
      <c r="I26">
        <f t="shared" si="7"/>
        <v>2</v>
      </c>
      <c r="J26" t="s">
        <v>0</v>
      </c>
      <c r="K26">
        <f t="shared" si="8"/>
        <v>7</v>
      </c>
      <c r="L26">
        <f t="shared" si="9"/>
        <v>2</v>
      </c>
      <c r="M26" t="s">
        <v>2</v>
      </c>
      <c r="N26">
        <f t="shared" si="10"/>
        <v>11</v>
      </c>
      <c r="O26">
        <f t="shared" si="11"/>
        <v>2</v>
      </c>
      <c r="P26">
        <f t="shared" si="12"/>
      </c>
      <c r="Q26">
        <f t="shared" si="13"/>
      </c>
      <c r="R26">
        <f t="shared" si="14"/>
      </c>
      <c r="T26">
        <f t="shared" si="15"/>
        <v>2</v>
      </c>
      <c r="U26">
        <f t="shared" si="16"/>
        <v>1</v>
      </c>
      <c r="W26">
        <f ca="1" t="shared" si="18"/>
        <v>2</v>
      </c>
      <c r="X26">
        <f ca="1" t="shared" si="18"/>
        <v>4</v>
      </c>
      <c r="Y26">
        <f ca="1" t="shared" si="18"/>
        <v>7</v>
      </c>
    </row>
    <row r="32" spans="1:25" ht="15">
      <c r="A32">
        <f>RANK(B32,$B$32:$B$55)</f>
        <v>19</v>
      </c>
      <c r="B32">
        <f ca="1">RAND()</f>
        <v>0.1171182988211672</v>
      </c>
      <c r="C32">
        <f aca="true" ca="1" t="shared" si="19" ref="C32:C55">ROUND(RAND()*8+1.5,0)</f>
        <v>3</v>
      </c>
      <c r="D32">
        <f>IF(C32=W32,C32+1,W32)</f>
        <v>6</v>
      </c>
      <c r="E32">
        <f>IF(Y32=C32,Y32+1,Y32)</f>
        <v>7</v>
      </c>
      <c r="F32">
        <f aca="true" t="shared" si="20" ref="F32:F55">D32</f>
        <v>6</v>
      </c>
      <c r="G32" t="s">
        <v>1</v>
      </c>
      <c r="H32">
        <f>C32*T32/D32</f>
        <v>3</v>
      </c>
      <c r="I32">
        <f>T32</f>
        <v>6</v>
      </c>
      <c r="J32" t="s">
        <v>1</v>
      </c>
      <c r="K32">
        <f>E32*T32/F32</f>
        <v>7</v>
      </c>
      <c r="L32">
        <f>I32</f>
        <v>6</v>
      </c>
      <c r="M32" t="s">
        <v>2</v>
      </c>
      <c r="N32">
        <f>H32-K32</f>
        <v>-4</v>
      </c>
      <c r="O32">
        <f>L32</f>
        <v>6</v>
      </c>
      <c r="P32" t="str">
        <f>IF(U32&gt;1,"=","")</f>
        <v>=</v>
      </c>
      <c r="Q32">
        <f>IF(U32&gt;1,N32/U32,"")</f>
        <v>-2</v>
      </c>
      <c r="R32">
        <f>IF(U32&gt;1,O32/U32,"")</f>
        <v>3</v>
      </c>
      <c r="T32">
        <f>_XLL.KGV(D32,F32)</f>
        <v>6</v>
      </c>
      <c r="U32">
        <f>IF(N32="",_XLL.GGT(ABS(H32),ABS(I32)),IF(N32=0,1,_XLL.GGT(ABS(N32),ABS(O32))))</f>
        <v>2</v>
      </c>
      <c r="W32">
        <f aca="true" ca="1" t="shared" si="21" ref="W32:Y47">ROUND(RAND()*8+1.5,0)</f>
        <v>6</v>
      </c>
      <c r="X32">
        <f ca="1" t="shared" si="21"/>
        <v>9</v>
      </c>
      <c r="Y32">
        <f ca="1" t="shared" si="21"/>
        <v>7</v>
      </c>
    </row>
    <row r="33" spans="1:25" ht="15">
      <c r="A33">
        <f aca="true" t="shared" si="22" ref="A33:A55">RANK(B33,$B$32:$B$55)</f>
        <v>12</v>
      </c>
      <c r="B33">
        <f ca="1">RAND()</f>
        <v>0.4178539829960978</v>
      </c>
      <c r="C33">
        <f ca="1" t="shared" si="19"/>
        <v>2</v>
      </c>
      <c r="D33">
        <f>IF(C33=W33,C33+1,W33)</f>
        <v>3</v>
      </c>
      <c r="E33">
        <f aca="true" t="shared" si="23" ref="E33:E55">IF(Y33=C33,Y33+1,Y33)</f>
        <v>4</v>
      </c>
      <c r="F33">
        <f t="shared" si="20"/>
        <v>3</v>
      </c>
      <c r="G33" t="s">
        <v>1</v>
      </c>
      <c r="H33">
        <f>C33*T33/D33</f>
        <v>2</v>
      </c>
      <c r="I33">
        <f>T33</f>
        <v>3</v>
      </c>
      <c r="J33" t="s">
        <v>1</v>
      </c>
      <c r="K33">
        <f>E33*T33/F33</f>
        <v>4</v>
      </c>
      <c r="L33">
        <f>I33</f>
        <v>3</v>
      </c>
      <c r="M33" t="s">
        <v>2</v>
      </c>
      <c r="N33">
        <f>H33-K33</f>
        <v>-2</v>
      </c>
      <c r="O33">
        <f>L33</f>
        <v>3</v>
      </c>
      <c r="P33">
        <f>IF(U33&gt;1,"=","")</f>
      </c>
      <c r="Q33">
        <f>IF(U33&gt;1,N33/U33,"")</f>
      </c>
      <c r="R33">
        <f>IF(U33&gt;1,O33/U33,"")</f>
      </c>
      <c r="T33">
        <f>_XLL.KGV(D33,F33)</f>
        <v>3</v>
      </c>
      <c r="U33">
        <f>IF(N33="",_XLL.GGT(ABS(H33),ABS(I33)),IF(N33=0,1,_XLL.GGT(ABS(N33),ABS(O33))))</f>
        <v>1</v>
      </c>
      <c r="W33">
        <f ca="1" t="shared" si="21"/>
        <v>3</v>
      </c>
      <c r="X33">
        <f ca="1" t="shared" si="21"/>
        <v>2</v>
      </c>
      <c r="Y33">
        <f ca="1" t="shared" si="21"/>
        <v>4</v>
      </c>
    </row>
    <row r="34" spans="1:25" ht="15">
      <c r="A34">
        <f t="shared" si="22"/>
        <v>6</v>
      </c>
      <c r="B34">
        <f ca="1">RAND()</f>
        <v>0.6624446632383021</v>
      </c>
      <c r="C34">
        <f ca="1" t="shared" si="19"/>
        <v>6</v>
      </c>
      <c r="D34">
        <f aca="true" t="shared" si="24" ref="D34:D55">IF(C34=W34,C34+1,W34)</f>
        <v>8</v>
      </c>
      <c r="E34">
        <f t="shared" si="23"/>
        <v>2</v>
      </c>
      <c r="F34">
        <f t="shared" si="20"/>
        <v>8</v>
      </c>
      <c r="G34" t="s">
        <v>1</v>
      </c>
      <c r="H34">
        <f aca="true" t="shared" si="25" ref="H34:H55">C34*T34/D34</f>
        <v>6</v>
      </c>
      <c r="I34">
        <f aca="true" t="shared" si="26" ref="I34:I55">T34</f>
        <v>8</v>
      </c>
      <c r="J34" t="s">
        <v>1</v>
      </c>
      <c r="K34">
        <f aca="true" t="shared" si="27" ref="K34:K55">E34*T34/F34</f>
        <v>2</v>
      </c>
      <c r="L34">
        <f aca="true" t="shared" si="28" ref="L34:L55">I34</f>
        <v>8</v>
      </c>
      <c r="M34" t="s">
        <v>2</v>
      </c>
      <c r="N34">
        <f aca="true" t="shared" si="29" ref="N34:N55">H34-K34</f>
        <v>4</v>
      </c>
      <c r="O34">
        <f aca="true" t="shared" si="30" ref="O34:O55">L34</f>
        <v>8</v>
      </c>
      <c r="P34" t="str">
        <f aca="true" t="shared" si="31" ref="P34:P55">IF(U34&gt;1,"=","")</f>
        <v>=</v>
      </c>
      <c r="Q34">
        <f aca="true" t="shared" si="32" ref="Q34:Q55">IF(U34&gt;1,N34/U34,"")</f>
        <v>1</v>
      </c>
      <c r="R34">
        <f aca="true" t="shared" si="33" ref="R34:R55">IF(U34&gt;1,O34/U34,"")</f>
        <v>2</v>
      </c>
      <c r="T34">
        <f aca="true" t="shared" si="34" ref="T34:T55">_XLL.KGV(D34,F34)</f>
        <v>8</v>
      </c>
      <c r="U34">
        <f aca="true" t="shared" si="35" ref="U34:U55">IF(N34="",_XLL.GGT(ABS(H34),ABS(I34)),IF(N34=0,1,_XLL.GGT(ABS(N34),ABS(O34))))</f>
        <v>4</v>
      </c>
      <c r="W34">
        <f ca="1" t="shared" si="21"/>
        <v>8</v>
      </c>
      <c r="X34">
        <f ca="1" t="shared" si="21"/>
        <v>4</v>
      </c>
      <c r="Y34">
        <f ca="1" t="shared" si="21"/>
        <v>2</v>
      </c>
    </row>
    <row r="35" spans="1:25" ht="15">
      <c r="A35">
        <f t="shared" si="22"/>
        <v>10</v>
      </c>
      <c r="B35">
        <f ca="1">RAND()</f>
        <v>0.5241656060847051</v>
      </c>
      <c r="C35">
        <f ca="1" t="shared" si="19"/>
        <v>9</v>
      </c>
      <c r="D35">
        <f t="shared" si="24"/>
        <v>3</v>
      </c>
      <c r="E35">
        <f t="shared" si="23"/>
        <v>8</v>
      </c>
      <c r="F35">
        <f t="shared" si="20"/>
        <v>3</v>
      </c>
      <c r="G35" t="s">
        <v>1</v>
      </c>
      <c r="H35">
        <f t="shared" si="25"/>
        <v>9</v>
      </c>
      <c r="I35">
        <f t="shared" si="26"/>
        <v>3</v>
      </c>
      <c r="J35" t="s">
        <v>1</v>
      </c>
      <c r="K35">
        <f t="shared" si="27"/>
        <v>8</v>
      </c>
      <c r="L35">
        <f t="shared" si="28"/>
        <v>3</v>
      </c>
      <c r="M35" t="s">
        <v>2</v>
      </c>
      <c r="N35">
        <f t="shared" si="29"/>
        <v>1</v>
      </c>
      <c r="O35">
        <f t="shared" si="30"/>
        <v>3</v>
      </c>
      <c r="P35">
        <f t="shared" si="31"/>
      </c>
      <c r="Q35">
        <f t="shared" si="32"/>
      </c>
      <c r="R35">
        <f t="shared" si="33"/>
      </c>
      <c r="T35">
        <f t="shared" si="34"/>
        <v>3</v>
      </c>
      <c r="U35">
        <f t="shared" si="35"/>
        <v>1</v>
      </c>
      <c r="W35">
        <f ca="1" t="shared" si="21"/>
        <v>3</v>
      </c>
      <c r="X35">
        <f ca="1" t="shared" si="21"/>
        <v>8</v>
      </c>
      <c r="Y35">
        <f ca="1" t="shared" si="21"/>
        <v>8</v>
      </c>
    </row>
    <row r="36" spans="1:25" ht="15">
      <c r="A36">
        <f t="shared" si="22"/>
        <v>15</v>
      </c>
      <c r="B36">
        <f aca="true" ca="1" t="shared" si="36" ref="B36:B55">RAND()</f>
        <v>0.2814210346167282</v>
      </c>
      <c r="C36">
        <f ca="1" t="shared" si="19"/>
        <v>2</v>
      </c>
      <c r="D36">
        <f t="shared" si="24"/>
        <v>4</v>
      </c>
      <c r="E36">
        <f t="shared" si="23"/>
        <v>7</v>
      </c>
      <c r="F36">
        <f t="shared" si="20"/>
        <v>4</v>
      </c>
      <c r="G36" t="s">
        <v>1</v>
      </c>
      <c r="H36">
        <f t="shared" si="25"/>
        <v>2</v>
      </c>
      <c r="I36">
        <f t="shared" si="26"/>
        <v>4</v>
      </c>
      <c r="J36" t="s">
        <v>1</v>
      </c>
      <c r="K36">
        <f t="shared" si="27"/>
        <v>7</v>
      </c>
      <c r="L36">
        <f t="shared" si="28"/>
        <v>4</v>
      </c>
      <c r="M36" t="s">
        <v>2</v>
      </c>
      <c r="N36">
        <f t="shared" si="29"/>
        <v>-5</v>
      </c>
      <c r="O36">
        <f t="shared" si="30"/>
        <v>4</v>
      </c>
      <c r="P36">
        <f t="shared" si="31"/>
      </c>
      <c r="Q36">
        <f t="shared" si="32"/>
      </c>
      <c r="R36">
        <f t="shared" si="33"/>
      </c>
      <c r="T36">
        <f t="shared" si="34"/>
        <v>4</v>
      </c>
      <c r="U36">
        <f t="shared" si="35"/>
        <v>1</v>
      </c>
      <c r="W36">
        <f ca="1" t="shared" si="21"/>
        <v>4</v>
      </c>
      <c r="X36">
        <f ca="1" t="shared" si="21"/>
        <v>2</v>
      </c>
      <c r="Y36">
        <f ca="1" t="shared" si="21"/>
        <v>7</v>
      </c>
    </row>
    <row r="37" spans="1:25" ht="15">
      <c r="A37">
        <f t="shared" si="22"/>
        <v>18</v>
      </c>
      <c r="B37">
        <f ca="1" t="shared" si="36"/>
        <v>0.2139447018011046</v>
      </c>
      <c r="C37">
        <f ca="1" t="shared" si="19"/>
        <v>6</v>
      </c>
      <c r="D37">
        <f t="shared" si="24"/>
        <v>3</v>
      </c>
      <c r="E37">
        <f t="shared" si="23"/>
        <v>7</v>
      </c>
      <c r="F37">
        <f t="shared" si="20"/>
        <v>3</v>
      </c>
      <c r="G37" t="s">
        <v>1</v>
      </c>
      <c r="H37">
        <f t="shared" si="25"/>
        <v>6</v>
      </c>
      <c r="I37">
        <f t="shared" si="26"/>
        <v>3</v>
      </c>
      <c r="J37" t="s">
        <v>1</v>
      </c>
      <c r="K37">
        <f t="shared" si="27"/>
        <v>7</v>
      </c>
      <c r="L37">
        <f t="shared" si="28"/>
        <v>3</v>
      </c>
      <c r="M37" t="s">
        <v>2</v>
      </c>
      <c r="N37">
        <f t="shared" si="29"/>
        <v>-1</v>
      </c>
      <c r="O37">
        <f t="shared" si="30"/>
        <v>3</v>
      </c>
      <c r="P37">
        <f t="shared" si="31"/>
      </c>
      <c r="Q37">
        <f t="shared" si="32"/>
      </c>
      <c r="R37">
        <f t="shared" si="33"/>
      </c>
      <c r="T37">
        <f t="shared" si="34"/>
        <v>3</v>
      </c>
      <c r="U37">
        <f t="shared" si="35"/>
        <v>1</v>
      </c>
      <c r="W37">
        <f ca="1" t="shared" si="21"/>
        <v>3</v>
      </c>
      <c r="X37">
        <f ca="1" t="shared" si="21"/>
        <v>8</v>
      </c>
      <c r="Y37">
        <f ca="1" t="shared" si="21"/>
        <v>6</v>
      </c>
    </row>
    <row r="38" spans="1:25" ht="15">
      <c r="A38">
        <f t="shared" si="22"/>
        <v>2</v>
      </c>
      <c r="B38">
        <f ca="1" t="shared" si="36"/>
        <v>0.9372340784029077</v>
      </c>
      <c r="C38">
        <f ca="1" t="shared" si="19"/>
        <v>5</v>
      </c>
      <c r="D38">
        <f t="shared" si="24"/>
        <v>3</v>
      </c>
      <c r="E38">
        <f t="shared" si="23"/>
        <v>8</v>
      </c>
      <c r="F38">
        <f t="shared" si="20"/>
        <v>3</v>
      </c>
      <c r="G38" t="s">
        <v>1</v>
      </c>
      <c r="H38">
        <f t="shared" si="25"/>
        <v>5</v>
      </c>
      <c r="I38">
        <f t="shared" si="26"/>
        <v>3</v>
      </c>
      <c r="J38" t="s">
        <v>1</v>
      </c>
      <c r="K38">
        <f t="shared" si="27"/>
        <v>8</v>
      </c>
      <c r="L38">
        <f t="shared" si="28"/>
        <v>3</v>
      </c>
      <c r="M38" t="s">
        <v>2</v>
      </c>
      <c r="N38">
        <f t="shared" si="29"/>
        <v>-3</v>
      </c>
      <c r="O38">
        <f t="shared" si="30"/>
        <v>3</v>
      </c>
      <c r="P38" t="str">
        <f t="shared" si="31"/>
        <v>=</v>
      </c>
      <c r="Q38">
        <f t="shared" si="32"/>
        <v>-1</v>
      </c>
      <c r="R38">
        <f t="shared" si="33"/>
        <v>1</v>
      </c>
      <c r="T38">
        <f t="shared" si="34"/>
        <v>3</v>
      </c>
      <c r="U38">
        <f t="shared" si="35"/>
        <v>3</v>
      </c>
      <c r="W38">
        <f ca="1" t="shared" si="21"/>
        <v>3</v>
      </c>
      <c r="X38">
        <f ca="1" t="shared" si="21"/>
        <v>3</v>
      </c>
      <c r="Y38">
        <f ca="1" t="shared" si="21"/>
        <v>8</v>
      </c>
    </row>
    <row r="39" spans="1:25" ht="15">
      <c r="A39">
        <f t="shared" si="22"/>
        <v>14</v>
      </c>
      <c r="B39">
        <f ca="1" t="shared" si="36"/>
        <v>0.30711394719639984</v>
      </c>
      <c r="C39">
        <f ca="1" t="shared" si="19"/>
        <v>7</v>
      </c>
      <c r="D39">
        <f t="shared" si="24"/>
        <v>4</v>
      </c>
      <c r="E39">
        <f t="shared" si="23"/>
        <v>8</v>
      </c>
      <c r="F39">
        <f t="shared" si="20"/>
        <v>4</v>
      </c>
      <c r="G39" t="s">
        <v>1</v>
      </c>
      <c r="H39">
        <f t="shared" si="25"/>
        <v>7</v>
      </c>
      <c r="I39">
        <f t="shared" si="26"/>
        <v>4</v>
      </c>
      <c r="J39" t="s">
        <v>1</v>
      </c>
      <c r="K39">
        <f t="shared" si="27"/>
        <v>8</v>
      </c>
      <c r="L39">
        <f t="shared" si="28"/>
        <v>4</v>
      </c>
      <c r="M39" t="s">
        <v>2</v>
      </c>
      <c r="N39">
        <f t="shared" si="29"/>
        <v>-1</v>
      </c>
      <c r="O39">
        <f t="shared" si="30"/>
        <v>4</v>
      </c>
      <c r="P39">
        <f t="shared" si="31"/>
      </c>
      <c r="Q39">
        <f t="shared" si="32"/>
      </c>
      <c r="R39">
        <f t="shared" si="33"/>
      </c>
      <c r="T39">
        <f t="shared" si="34"/>
        <v>4</v>
      </c>
      <c r="U39">
        <f t="shared" si="35"/>
        <v>1</v>
      </c>
      <c r="W39">
        <f ca="1" t="shared" si="21"/>
        <v>4</v>
      </c>
      <c r="X39">
        <f ca="1" t="shared" si="21"/>
        <v>6</v>
      </c>
      <c r="Y39">
        <f ca="1" t="shared" si="21"/>
        <v>8</v>
      </c>
    </row>
    <row r="40" spans="1:25" ht="15">
      <c r="A40">
        <f t="shared" si="22"/>
        <v>22</v>
      </c>
      <c r="B40">
        <f ca="1" t="shared" si="36"/>
        <v>0.039076642648015025</v>
      </c>
      <c r="C40">
        <f ca="1" t="shared" si="19"/>
        <v>6</v>
      </c>
      <c r="D40">
        <f t="shared" si="24"/>
        <v>3</v>
      </c>
      <c r="E40">
        <f t="shared" si="23"/>
        <v>7</v>
      </c>
      <c r="F40">
        <f t="shared" si="20"/>
        <v>3</v>
      </c>
      <c r="G40" t="s">
        <v>1</v>
      </c>
      <c r="H40">
        <f t="shared" si="25"/>
        <v>6</v>
      </c>
      <c r="I40">
        <f t="shared" si="26"/>
        <v>3</v>
      </c>
      <c r="J40" t="s">
        <v>1</v>
      </c>
      <c r="K40">
        <f t="shared" si="27"/>
        <v>7</v>
      </c>
      <c r="L40">
        <f t="shared" si="28"/>
        <v>3</v>
      </c>
      <c r="M40" t="s">
        <v>2</v>
      </c>
      <c r="N40">
        <f t="shared" si="29"/>
        <v>-1</v>
      </c>
      <c r="O40">
        <f t="shared" si="30"/>
        <v>3</v>
      </c>
      <c r="P40">
        <f t="shared" si="31"/>
      </c>
      <c r="Q40">
        <f t="shared" si="32"/>
      </c>
      <c r="R40">
        <f t="shared" si="33"/>
      </c>
      <c r="T40">
        <f t="shared" si="34"/>
        <v>3</v>
      </c>
      <c r="U40">
        <f t="shared" si="35"/>
        <v>1</v>
      </c>
      <c r="W40">
        <f ca="1" t="shared" si="21"/>
        <v>3</v>
      </c>
      <c r="X40">
        <f ca="1" t="shared" si="21"/>
        <v>9</v>
      </c>
      <c r="Y40">
        <f ca="1" t="shared" si="21"/>
        <v>7</v>
      </c>
    </row>
    <row r="41" spans="1:25" ht="15">
      <c r="A41">
        <f t="shared" si="22"/>
        <v>21</v>
      </c>
      <c r="B41">
        <f ca="1" t="shared" si="36"/>
        <v>0.08161895182661172</v>
      </c>
      <c r="C41">
        <f ca="1" t="shared" si="19"/>
        <v>3</v>
      </c>
      <c r="D41">
        <f t="shared" si="24"/>
        <v>9</v>
      </c>
      <c r="E41">
        <f t="shared" si="23"/>
        <v>2</v>
      </c>
      <c r="F41">
        <f t="shared" si="20"/>
        <v>9</v>
      </c>
      <c r="G41" t="s">
        <v>1</v>
      </c>
      <c r="H41">
        <f t="shared" si="25"/>
        <v>3</v>
      </c>
      <c r="I41">
        <f t="shared" si="26"/>
        <v>9</v>
      </c>
      <c r="J41" t="s">
        <v>1</v>
      </c>
      <c r="K41">
        <f t="shared" si="27"/>
        <v>2</v>
      </c>
      <c r="L41">
        <f t="shared" si="28"/>
        <v>9</v>
      </c>
      <c r="M41" t="s">
        <v>2</v>
      </c>
      <c r="N41">
        <f t="shared" si="29"/>
        <v>1</v>
      </c>
      <c r="O41">
        <f t="shared" si="30"/>
        <v>9</v>
      </c>
      <c r="P41">
        <f t="shared" si="31"/>
      </c>
      <c r="Q41">
        <f t="shared" si="32"/>
      </c>
      <c r="R41">
        <f t="shared" si="33"/>
      </c>
      <c r="T41">
        <f t="shared" si="34"/>
        <v>9</v>
      </c>
      <c r="U41">
        <f t="shared" si="35"/>
        <v>1</v>
      </c>
      <c r="W41">
        <f ca="1" t="shared" si="21"/>
        <v>9</v>
      </c>
      <c r="X41">
        <f ca="1" t="shared" si="21"/>
        <v>9</v>
      </c>
      <c r="Y41">
        <f ca="1" t="shared" si="21"/>
        <v>2</v>
      </c>
    </row>
    <row r="42" spans="1:25" ht="15">
      <c r="A42">
        <f t="shared" si="22"/>
        <v>8</v>
      </c>
      <c r="B42">
        <f ca="1" t="shared" si="36"/>
        <v>0.5857889380419223</v>
      </c>
      <c r="C42">
        <f ca="1" t="shared" si="19"/>
        <v>7</v>
      </c>
      <c r="D42">
        <f t="shared" si="24"/>
        <v>8</v>
      </c>
      <c r="E42">
        <f t="shared" si="23"/>
        <v>5</v>
      </c>
      <c r="F42">
        <f t="shared" si="20"/>
        <v>8</v>
      </c>
      <c r="G42" t="s">
        <v>1</v>
      </c>
      <c r="H42">
        <f t="shared" si="25"/>
        <v>7</v>
      </c>
      <c r="I42">
        <f t="shared" si="26"/>
        <v>8</v>
      </c>
      <c r="J42" t="s">
        <v>1</v>
      </c>
      <c r="K42">
        <f t="shared" si="27"/>
        <v>5</v>
      </c>
      <c r="L42">
        <f t="shared" si="28"/>
        <v>8</v>
      </c>
      <c r="M42" t="s">
        <v>2</v>
      </c>
      <c r="N42">
        <f t="shared" si="29"/>
        <v>2</v>
      </c>
      <c r="O42">
        <f t="shared" si="30"/>
        <v>8</v>
      </c>
      <c r="P42" t="str">
        <f t="shared" si="31"/>
        <v>=</v>
      </c>
      <c r="Q42">
        <f t="shared" si="32"/>
        <v>1</v>
      </c>
      <c r="R42">
        <f t="shared" si="33"/>
        <v>4</v>
      </c>
      <c r="T42">
        <f t="shared" si="34"/>
        <v>8</v>
      </c>
      <c r="U42">
        <f t="shared" si="35"/>
        <v>2</v>
      </c>
      <c r="W42">
        <f ca="1" t="shared" si="21"/>
        <v>7</v>
      </c>
      <c r="X42">
        <f ca="1" t="shared" si="21"/>
        <v>3</v>
      </c>
      <c r="Y42">
        <f ca="1" t="shared" si="21"/>
        <v>5</v>
      </c>
    </row>
    <row r="43" spans="1:25" ht="15">
      <c r="A43">
        <f t="shared" si="22"/>
        <v>23</v>
      </c>
      <c r="B43">
        <f ca="1" t="shared" si="36"/>
        <v>0.013122619906381416</v>
      </c>
      <c r="C43">
        <f ca="1" t="shared" si="19"/>
        <v>7</v>
      </c>
      <c r="D43">
        <f t="shared" si="24"/>
        <v>6</v>
      </c>
      <c r="E43">
        <f t="shared" si="23"/>
        <v>8</v>
      </c>
      <c r="F43">
        <f t="shared" si="20"/>
        <v>6</v>
      </c>
      <c r="G43" t="s">
        <v>1</v>
      </c>
      <c r="H43">
        <f t="shared" si="25"/>
        <v>7</v>
      </c>
      <c r="I43">
        <f t="shared" si="26"/>
        <v>6</v>
      </c>
      <c r="J43" t="s">
        <v>1</v>
      </c>
      <c r="K43">
        <f t="shared" si="27"/>
        <v>8</v>
      </c>
      <c r="L43">
        <f t="shared" si="28"/>
        <v>6</v>
      </c>
      <c r="M43" t="s">
        <v>2</v>
      </c>
      <c r="N43">
        <f t="shared" si="29"/>
        <v>-1</v>
      </c>
      <c r="O43">
        <f t="shared" si="30"/>
        <v>6</v>
      </c>
      <c r="P43">
        <f t="shared" si="31"/>
      </c>
      <c r="Q43">
        <f t="shared" si="32"/>
      </c>
      <c r="R43">
        <f t="shared" si="33"/>
      </c>
      <c r="T43">
        <f t="shared" si="34"/>
        <v>6</v>
      </c>
      <c r="U43">
        <f t="shared" si="35"/>
        <v>1</v>
      </c>
      <c r="W43">
        <f ca="1" t="shared" si="21"/>
        <v>6</v>
      </c>
      <c r="X43">
        <f ca="1" t="shared" si="21"/>
        <v>3</v>
      </c>
      <c r="Y43">
        <f ca="1" t="shared" si="21"/>
        <v>8</v>
      </c>
    </row>
    <row r="44" spans="1:25" ht="15">
      <c r="A44">
        <f t="shared" si="22"/>
        <v>9</v>
      </c>
      <c r="B44">
        <f ca="1" t="shared" si="36"/>
        <v>0.5420072038365255</v>
      </c>
      <c r="C44">
        <f ca="1" t="shared" si="19"/>
        <v>8</v>
      </c>
      <c r="D44">
        <f t="shared" si="24"/>
        <v>6</v>
      </c>
      <c r="E44">
        <f t="shared" si="23"/>
        <v>3</v>
      </c>
      <c r="F44">
        <f t="shared" si="20"/>
        <v>6</v>
      </c>
      <c r="G44" t="s">
        <v>1</v>
      </c>
      <c r="H44">
        <f t="shared" si="25"/>
        <v>8</v>
      </c>
      <c r="I44">
        <f t="shared" si="26"/>
        <v>6</v>
      </c>
      <c r="J44" t="s">
        <v>1</v>
      </c>
      <c r="K44">
        <f t="shared" si="27"/>
        <v>3</v>
      </c>
      <c r="L44">
        <f t="shared" si="28"/>
        <v>6</v>
      </c>
      <c r="M44" t="s">
        <v>2</v>
      </c>
      <c r="N44">
        <f t="shared" si="29"/>
        <v>5</v>
      </c>
      <c r="O44">
        <f t="shared" si="30"/>
        <v>6</v>
      </c>
      <c r="P44">
        <f t="shared" si="31"/>
      </c>
      <c r="Q44">
        <f t="shared" si="32"/>
      </c>
      <c r="R44">
        <f t="shared" si="33"/>
      </c>
      <c r="T44">
        <f t="shared" si="34"/>
        <v>6</v>
      </c>
      <c r="U44">
        <f t="shared" si="35"/>
        <v>1</v>
      </c>
      <c r="W44">
        <f ca="1" t="shared" si="21"/>
        <v>6</v>
      </c>
      <c r="X44">
        <f ca="1" t="shared" si="21"/>
        <v>6</v>
      </c>
      <c r="Y44">
        <f ca="1" t="shared" si="21"/>
        <v>3</v>
      </c>
    </row>
    <row r="45" spans="1:25" ht="15">
      <c r="A45">
        <f t="shared" si="22"/>
        <v>7</v>
      </c>
      <c r="B45">
        <f ca="1" t="shared" si="36"/>
        <v>0.6176157738206453</v>
      </c>
      <c r="C45">
        <f ca="1" t="shared" si="19"/>
        <v>9</v>
      </c>
      <c r="D45">
        <f t="shared" si="24"/>
        <v>10</v>
      </c>
      <c r="E45">
        <f t="shared" si="23"/>
        <v>8</v>
      </c>
      <c r="F45">
        <f t="shared" si="20"/>
        <v>10</v>
      </c>
      <c r="G45" t="s">
        <v>1</v>
      </c>
      <c r="H45">
        <f t="shared" si="25"/>
        <v>9</v>
      </c>
      <c r="I45">
        <f t="shared" si="26"/>
        <v>10</v>
      </c>
      <c r="J45" t="s">
        <v>1</v>
      </c>
      <c r="K45">
        <f t="shared" si="27"/>
        <v>8</v>
      </c>
      <c r="L45">
        <f t="shared" si="28"/>
        <v>10</v>
      </c>
      <c r="M45" t="s">
        <v>2</v>
      </c>
      <c r="N45">
        <f t="shared" si="29"/>
        <v>1</v>
      </c>
      <c r="O45">
        <f t="shared" si="30"/>
        <v>10</v>
      </c>
      <c r="P45">
        <f t="shared" si="31"/>
      </c>
      <c r="Q45">
        <f t="shared" si="32"/>
      </c>
      <c r="R45">
        <f t="shared" si="33"/>
      </c>
      <c r="T45">
        <f t="shared" si="34"/>
        <v>10</v>
      </c>
      <c r="U45">
        <f t="shared" si="35"/>
        <v>1</v>
      </c>
      <c r="W45">
        <f ca="1" t="shared" si="21"/>
        <v>9</v>
      </c>
      <c r="X45">
        <f ca="1" t="shared" si="21"/>
        <v>4</v>
      </c>
      <c r="Y45">
        <f ca="1" t="shared" si="21"/>
        <v>8</v>
      </c>
    </row>
    <row r="46" spans="1:25" ht="15">
      <c r="A46">
        <f t="shared" si="22"/>
        <v>13</v>
      </c>
      <c r="B46">
        <f ca="1" t="shared" si="36"/>
        <v>0.38815948581089743</v>
      </c>
      <c r="C46">
        <f ca="1" t="shared" si="19"/>
        <v>6</v>
      </c>
      <c r="D46">
        <f t="shared" si="24"/>
        <v>3</v>
      </c>
      <c r="E46">
        <f t="shared" si="23"/>
        <v>3</v>
      </c>
      <c r="F46">
        <f t="shared" si="20"/>
        <v>3</v>
      </c>
      <c r="G46" t="s">
        <v>1</v>
      </c>
      <c r="H46">
        <f t="shared" si="25"/>
        <v>6</v>
      </c>
      <c r="I46">
        <f t="shared" si="26"/>
        <v>3</v>
      </c>
      <c r="J46" t="s">
        <v>1</v>
      </c>
      <c r="K46">
        <f t="shared" si="27"/>
        <v>3</v>
      </c>
      <c r="L46">
        <f t="shared" si="28"/>
        <v>3</v>
      </c>
      <c r="M46" t="s">
        <v>2</v>
      </c>
      <c r="N46">
        <f t="shared" si="29"/>
        <v>3</v>
      </c>
      <c r="O46">
        <f t="shared" si="30"/>
        <v>3</v>
      </c>
      <c r="P46" t="str">
        <f t="shared" si="31"/>
        <v>=</v>
      </c>
      <c r="Q46">
        <f t="shared" si="32"/>
        <v>1</v>
      </c>
      <c r="R46">
        <f t="shared" si="33"/>
        <v>1</v>
      </c>
      <c r="T46">
        <f t="shared" si="34"/>
        <v>3</v>
      </c>
      <c r="U46">
        <f t="shared" si="35"/>
        <v>3</v>
      </c>
      <c r="W46">
        <f ca="1" t="shared" si="21"/>
        <v>3</v>
      </c>
      <c r="X46">
        <f ca="1" t="shared" si="21"/>
        <v>4</v>
      </c>
      <c r="Y46">
        <f ca="1" t="shared" si="21"/>
        <v>3</v>
      </c>
    </row>
    <row r="47" spans="1:25" ht="15">
      <c r="A47">
        <f t="shared" si="22"/>
        <v>16</v>
      </c>
      <c r="B47">
        <f ca="1" t="shared" si="36"/>
        <v>0.24310916266979343</v>
      </c>
      <c r="C47">
        <f ca="1" t="shared" si="19"/>
        <v>2</v>
      </c>
      <c r="D47">
        <f t="shared" si="24"/>
        <v>3</v>
      </c>
      <c r="E47">
        <f t="shared" si="23"/>
        <v>6</v>
      </c>
      <c r="F47">
        <f t="shared" si="20"/>
        <v>3</v>
      </c>
      <c r="G47" t="s">
        <v>1</v>
      </c>
      <c r="H47">
        <f t="shared" si="25"/>
        <v>2</v>
      </c>
      <c r="I47">
        <f t="shared" si="26"/>
        <v>3</v>
      </c>
      <c r="J47" t="s">
        <v>1</v>
      </c>
      <c r="K47">
        <f t="shared" si="27"/>
        <v>6</v>
      </c>
      <c r="L47">
        <f t="shared" si="28"/>
        <v>3</v>
      </c>
      <c r="M47" t="s">
        <v>2</v>
      </c>
      <c r="N47">
        <f t="shared" si="29"/>
        <v>-4</v>
      </c>
      <c r="O47">
        <f t="shared" si="30"/>
        <v>3</v>
      </c>
      <c r="P47">
        <f t="shared" si="31"/>
      </c>
      <c r="Q47">
        <f t="shared" si="32"/>
      </c>
      <c r="R47">
        <f t="shared" si="33"/>
      </c>
      <c r="T47">
        <f t="shared" si="34"/>
        <v>3</v>
      </c>
      <c r="U47">
        <f t="shared" si="35"/>
        <v>1</v>
      </c>
      <c r="W47">
        <f ca="1" t="shared" si="21"/>
        <v>2</v>
      </c>
      <c r="X47">
        <f ca="1" t="shared" si="21"/>
        <v>4</v>
      </c>
      <c r="Y47">
        <f ca="1" t="shared" si="21"/>
        <v>6</v>
      </c>
    </row>
    <row r="48" spans="1:25" ht="15">
      <c r="A48">
        <f t="shared" si="22"/>
        <v>17</v>
      </c>
      <c r="B48">
        <f ca="1" t="shared" si="36"/>
        <v>0.21490515094212648</v>
      </c>
      <c r="C48">
        <f ca="1" t="shared" si="19"/>
        <v>5</v>
      </c>
      <c r="D48">
        <f t="shared" si="24"/>
        <v>9</v>
      </c>
      <c r="E48">
        <f t="shared" si="23"/>
        <v>4</v>
      </c>
      <c r="F48">
        <f t="shared" si="20"/>
        <v>9</v>
      </c>
      <c r="G48" t="s">
        <v>1</v>
      </c>
      <c r="H48">
        <f t="shared" si="25"/>
        <v>5</v>
      </c>
      <c r="I48">
        <f t="shared" si="26"/>
        <v>9</v>
      </c>
      <c r="J48" t="s">
        <v>1</v>
      </c>
      <c r="K48">
        <f t="shared" si="27"/>
        <v>4</v>
      </c>
      <c r="L48">
        <f t="shared" si="28"/>
        <v>9</v>
      </c>
      <c r="M48" t="s">
        <v>2</v>
      </c>
      <c r="N48">
        <f t="shared" si="29"/>
        <v>1</v>
      </c>
      <c r="O48">
        <f t="shared" si="30"/>
        <v>9</v>
      </c>
      <c r="P48">
        <f t="shared" si="31"/>
      </c>
      <c r="Q48">
        <f t="shared" si="32"/>
      </c>
      <c r="R48">
        <f t="shared" si="33"/>
      </c>
      <c r="T48">
        <f t="shared" si="34"/>
        <v>9</v>
      </c>
      <c r="U48">
        <f t="shared" si="35"/>
        <v>1</v>
      </c>
      <c r="W48">
        <f aca="true" ca="1" t="shared" si="37" ref="W48:Y55">ROUND(RAND()*8+1.5,0)</f>
        <v>9</v>
      </c>
      <c r="X48">
        <f ca="1" t="shared" si="37"/>
        <v>7</v>
      </c>
      <c r="Y48">
        <f ca="1" t="shared" si="37"/>
        <v>4</v>
      </c>
    </row>
    <row r="49" spans="1:25" ht="15">
      <c r="A49">
        <f t="shared" si="22"/>
        <v>5</v>
      </c>
      <c r="B49">
        <f ca="1" t="shared" si="36"/>
        <v>0.6832503325790302</v>
      </c>
      <c r="C49">
        <f ca="1" t="shared" si="19"/>
        <v>9</v>
      </c>
      <c r="D49">
        <f t="shared" si="24"/>
        <v>7</v>
      </c>
      <c r="E49">
        <f t="shared" si="23"/>
        <v>7</v>
      </c>
      <c r="F49">
        <f t="shared" si="20"/>
        <v>7</v>
      </c>
      <c r="G49" t="s">
        <v>1</v>
      </c>
      <c r="H49">
        <f t="shared" si="25"/>
        <v>9</v>
      </c>
      <c r="I49">
        <f t="shared" si="26"/>
        <v>7</v>
      </c>
      <c r="J49" t="s">
        <v>1</v>
      </c>
      <c r="K49">
        <f t="shared" si="27"/>
        <v>7</v>
      </c>
      <c r="L49">
        <f t="shared" si="28"/>
        <v>7</v>
      </c>
      <c r="M49" t="s">
        <v>2</v>
      </c>
      <c r="N49">
        <f t="shared" si="29"/>
        <v>2</v>
      </c>
      <c r="O49">
        <f t="shared" si="30"/>
        <v>7</v>
      </c>
      <c r="P49">
        <f t="shared" si="31"/>
      </c>
      <c r="Q49">
        <f t="shared" si="32"/>
      </c>
      <c r="R49">
        <f t="shared" si="33"/>
      </c>
      <c r="T49">
        <f t="shared" si="34"/>
        <v>7</v>
      </c>
      <c r="U49">
        <f t="shared" si="35"/>
        <v>1</v>
      </c>
      <c r="W49">
        <f ca="1" t="shared" si="37"/>
        <v>7</v>
      </c>
      <c r="X49">
        <f ca="1" t="shared" si="37"/>
        <v>4</v>
      </c>
      <c r="Y49">
        <f ca="1" t="shared" si="37"/>
        <v>7</v>
      </c>
    </row>
    <row r="50" spans="1:25" ht="15">
      <c r="A50">
        <f t="shared" si="22"/>
        <v>20</v>
      </c>
      <c r="B50">
        <f ca="1" t="shared" si="36"/>
        <v>0.10219019072516511</v>
      </c>
      <c r="C50">
        <f ca="1" t="shared" si="19"/>
        <v>6</v>
      </c>
      <c r="D50">
        <f t="shared" si="24"/>
        <v>9</v>
      </c>
      <c r="E50">
        <f t="shared" si="23"/>
        <v>7</v>
      </c>
      <c r="F50">
        <f t="shared" si="20"/>
        <v>9</v>
      </c>
      <c r="G50" t="s">
        <v>1</v>
      </c>
      <c r="H50">
        <f t="shared" si="25"/>
        <v>6</v>
      </c>
      <c r="I50">
        <f t="shared" si="26"/>
        <v>9</v>
      </c>
      <c r="J50" t="s">
        <v>1</v>
      </c>
      <c r="K50">
        <f t="shared" si="27"/>
        <v>7</v>
      </c>
      <c r="L50">
        <f t="shared" si="28"/>
        <v>9</v>
      </c>
      <c r="M50" t="s">
        <v>2</v>
      </c>
      <c r="N50">
        <f t="shared" si="29"/>
        <v>-1</v>
      </c>
      <c r="O50">
        <f t="shared" si="30"/>
        <v>9</v>
      </c>
      <c r="P50">
        <f t="shared" si="31"/>
      </c>
      <c r="Q50">
        <f t="shared" si="32"/>
      </c>
      <c r="R50">
        <f t="shared" si="33"/>
      </c>
      <c r="T50">
        <f t="shared" si="34"/>
        <v>9</v>
      </c>
      <c r="U50">
        <f t="shared" si="35"/>
        <v>1</v>
      </c>
      <c r="W50">
        <f ca="1" t="shared" si="37"/>
        <v>9</v>
      </c>
      <c r="X50">
        <f ca="1" t="shared" si="37"/>
        <v>6</v>
      </c>
      <c r="Y50">
        <f ca="1" t="shared" si="37"/>
        <v>6</v>
      </c>
    </row>
    <row r="51" spans="1:25" ht="15">
      <c r="A51">
        <f t="shared" si="22"/>
        <v>11</v>
      </c>
      <c r="B51">
        <f ca="1" t="shared" si="36"/>
        <v>0.5193972367316029</v>
      </c>
      <c r="C51">
        <f ca="1" t="shared" si="19"/>
        <v>8</v>
      </c>
      <c r="D51">
        <f t="shared" si="24"/>
        <v>9</v>
      </c>
      <c r="E51">
        <f t="shared" si="23"/>
        <v>6</v>
      </c>
      <c r="F51">
        <f t="shared" si="20"/>
        <v>9</v>
      </c>
      <c r="G51" t="s">
        <v>1</v>
      </c>
      <c r="H51">
        <f t="shared" si="25"/>
        <v>8</v>
      </c>
      <c r="I51">
        <f t="shared" si="26"/>
        <v>9</v>
      </c>
      <c r="J51" t="s">
        <v>1</v>
      </c>
      <c r="K51">
        <f t="shared" si="27"/>
        <v>6</v>
      </c>
      <c r="L51">
        <f t="shared" si="28"/>
        <v>9</v>
      </c>
      <c r="M51" t="s">
        <v>2</v>
      </c>
      <c r="N51">
        <f t="shared" si="29"/>
        <v>2</v>
      </c>
      <c r="O51">
        <f t="shared" si="30"/>
        <v>9</v>
      </c>
      <c r="P51">
        <f t="shared" si="31"/>
      </c>
      <c r="Q51">
        <f t="shared" si="32"/>
      </c>
      <c r="R51">
        <f t="shared" si="33"/>
      </c>
      <c r="T51">
        <f t="shared" si="34"/>
        <v>9</v>
      </c>
      <c r="U51">
        <f t="shared" si="35"/>
        <v>1</v>
      </c>
      <c r="W51">
        <f ca="1" t="shared" si="37"/>
        <v>9</v>
      </c>
      <c r="X51">
        <f ca="1" t="shared" si="37"/>
        <v>4</v>
      </c>
      <c r="Y51">
        <f ca="1" t="shared" si="37"/>
        <v>6</v>
      </c>
    </row>
    <row r="52" spans="1:25" ht="15">
      <c r="A52">
        <f t="shared" si="22"/>
        <v>1</v>
      </c>
      <c r="B52">
        <f ca="1" t="shared" si="36"/>
        <v>0.9477864069002125</v>
      </c>
      <c r="C52">
        <f ca="1" t="shared" si="19"/>
        <v>3</v>
      </c>
      <c r="D52">
        <f t="shared" si="24"/>
        <v>2</v>
      </c>
      <c r="E52">
        <f t="shared" si="23"/>
        <v>8</v>
      </c>
      <c r="F52">
        <f t="shared" si="20"/>
        <v>2</v>
      </c>
      <c r="G52" t="s">
        <v>1</v>
      </c>
      <c r="H52">
        <f t="shared" si="25"/>
        <v>3</v>
      </c>
      <c r="I52">
        <f t="shared" si="26"/>
        <v>2</v>
      </c>
      <c r="J52" t="s">
        <v>1</v>
      </c>
      <c r="K52">
        <f t="shared" si="27"/>
        <v>8</v>
      </c>
      <c r="L52">
        <f t="shared" si="28"/>
        <v>2</v>
      </c>
      <c r="M52" t="s">
        <v>2</v>
      </c>
      <c r="N52">
        <f t="shared" si="29"/>
        <v>-5</v>
      </c>
      <c r="O52">
        <f t="shared" si="30"/>
        <v>2</v>
      </c>
      <c r="P52">
        <f t="shared" si="31"/>
      </c>
      <c r="Q52">
        <f t="shared" si="32"/>
      </c>
      <c r="R52">
        <f t="shared" si="33"/>
      </c>
      <c r="T52">
        <f t="shared" si="34"/>
        <v>2</v>
      </c>
      <c r="U52">
        <f t="shared" si="35"/>
        <v>1</v>
      </c>
      <c r="W52">
        <f ca="1" t="shared" si="37"/>
        <v>2</v>
      </c>
      <c r="X52">
        <f ca="1" t="shared" si="37"/>
        <v>7</v>
      </c>
      <c r="Y52">
        <f ca="1" t="shared" si="37"/>
        <v>8</v>
      </c>
    </row>
    <row r="53" spans="1:25" ht="15">
      <c r="A53">
        <f t="shared" si="22"/>
        <v>3</v>
      </c>
      <c r="B53">
        <f ca="1" t="shared" si="36"/>
        <v>0.8352378132869617</v>
      </c>
      <c r="C53">
        <f ca="1" t="shared" si="19"/>
        <v>4</v>
      </c>
      <c r="D53">
        <f t="shared" si="24"/>
        <v>2</v>
      </c>
      <c r="E53">
        <f t="shared" si="23"/>
        <v>8</v>
      </c>
      <c r="F53">
        <f t="shared" si="20"/>
        <v>2</v>
      </c>
      <c r="G53" t="s">
        <v>1</v>
      </c>
      <c r="H53">
        <f t="shared" si="25"/>
        <v>4</v>
      </c>
      <c r="I53">
        <f t="shared" si="26"/>
        <v>2</v>
      </c>
      <c r="J53" t="s">
        <v>1</v>
      </c>
      <c r="K53">
        <f t="shared" si="27"/>
        <v>8</v>
      </c>
      <c r="L53">
        <f t="shared" si="28"/>
        <v>2</v>
      </c>
      <c r="M53" t="s">
        <v>2</v>
      </c>
      <c r="N53">
        <f t="shared" si="29"/>
        <v>-4</v>
      </c>
      <c r="O53">
        <f t="shared" si="30"/>
        <v>2</v>
      </c>
      <c r="P53" t="str">
        <f t="shared" si="31"/>
        <v>=</v>
      </c>
      <c r="Q53">
        <f t="shared" si="32"/>
        <v>-2</v>
      </c>
      <c r="R53">
        <f t="shared" si="33"/>
        <v>1</v>
      </c>
      <c r="T53">
        <f t="shared" si="34"/>
        <v>2</v>
      </c>
      <c r="U53">
        <f t="shared" si="35"/>
        <v>2</v>
      </c>
      <c r="W53">
        <f ca="1" t="shared" si="37"/>
        <v>2</v>
      </c>
      <c r="X53">
        <f ca="1" t="shared" si="37"/>
        <v>5</v>
      </c>
      <c r="Y53">
        <f ca="1" t="shared" si="37"/>
        <v>8</v>
      </c>
    </row>
    <row r="54" spans="1:25" ht="15">
      <c r="A54">
        <f t="shared" si="22"/>
        <v>24</v>
      </c>
      <c r="B54">
        <f ca="1" t="shared" si="36"/>
        <v>0.00807537765541333</v>
      </c>
      <c r="C54">
        <f ca="1" t="shared" si="19"/>
        <v>5</v>
      </c>
      <c r="D54">
        <f t="shared" si="24"/>
        <v>6</v>
      </c>
      <c r="E54">
        <f t="shared" si="23"/>
        <v>4</v>
      </c>
      <c r="F54">
        <f t="shared" si="20"/>
        <v>6</v>
      </c>
      <c r="G54" t="s">
        <v>1</v>
      </c>
      <c r="H54">
        <f t="shared" si="25"/>
        <v>5</v>
      </c>
      <c r="I54">
        <f t="shared" si="26"/>
        <v>6</v>
      </c>
      <c r="J54" t="s">
        <v>1</v>
      </c>
      <c r="K54">
        <f t="shared" si="27"/>
        <v>4</v>
      </c>
      <c r="L54">
        <f t="shared" si="28"/>
        <v>6</v>
      </c>
      <c r="M54" t="s">
        <v>2</v>
      </c>
      <c r="N54">
        <f t="shared" si="29"/>
        <v>1</v>
      </c>
      <c r="O54">
        <f t="shared" si="30"/>
        <v>6</v>
      </c>
      <c r="P54">
        <f t="shared" si="31"/>
      </c>
      <c r="Q54">
        <f t="shared" si="32"/>
      </c>
      <c r="R54">
        <f t="shared" si="33"/>
      </c>
      <c r="T54">
        <f t="shared" si="34"/>
        <v>6</v>
      </c>
      <c r="U54">
        <f t="shared" si="35"/>
        <v>1</v>
      </c>
      <c r="W54">
        <f ca="1" t="shared" si="37"/>
        <v>5</v>
      </c>
      <c r="X54">
        <f ca="1" t="shared" si="37"/>
        <v>7</v>
      </c>
      <c r="Y54">
        <f ca="1" t="shared" si="37"/>
        <v>4</v>
      </c>
    </row>
    <row r="55" spans="1:25" ht="15">
      <c r="A55">
        <f t="shared" si="22"/>
        <v>4</v>
      </c>
      <c r="B55">
        <f ca="1" t="shared" si="36"/>
        <v>0.7319419533827921</v>
      </c>
      <c r="C55">
        <f ca="1" t="shared" si="19"/>
        <v>4</v>
      </c>
      <c r="D55">
        <f t="shared" si="24"/>
        <v>7</v>
      </c>
      <c r="E55">
        <f t="shared" si="23"/>
        <v>5</v>
      </c>
      <c r="F55">
        <f t="shared" si="20"/>
        <v>7</v>
      </c>
      <c r="G55" t="s">
        <v>1</v>
      </c>
      <c r="H55">
        <f t="shared" si="25"/>
        <v>4</v>
      </c>
      <c r="I55">
        <f t="shared" si="26"/>
        <v>7</v>
      </c>
      <c r="J55" t="s">
        <v>1</v>
      </c>
      <c r="K55">
        <f t="shared" si="27"/>
        <v>5</v>
      </c>
      <c r="L55">
        <f t="shared" si="28"/>
        <v>7</v>
      </c>
      <c r="M55" t="s">
        <v>2</v>
      </c>
      <c r="N55">
        <f t="shared" si="29"/>
        <v>-1</v>
      </c>
      <c r="O55">
        <f t="shared" si="30"/>
        <v>7</v>
      </c>
      <c r="P55">
        <f t="shared" si="31"/>
      </c>
      <c r="Q55">
        <f t="shared" si="32"/>
      </c>
      <c r="R55">
        <f t="shared" si="33"/>
      </c>
      <c r="T55">
        <f t="shared" si="34"/>
        <v>7</v>
      </c>
      <c r="U55">
        <f t="shared" si="35"/>
        <v>1</v>
      </c>
      <c r="W55">
        <f ca="1" t="shared" si="37"/>
        <v>7</v>
      </c>
      <c r="X55">
        <f ca="1" t="shared" si="37"/>
        <v>6</v>
      </c>
      <c r="Y55">
        <f ca="1" t="shared" si="37"/>
        <v>5</v>
      </c>
    </row>
    <row r="58" spans="1:24" ht="15">
      <c r="A58">
        <f>RANK(B58,$B$58:$B$81)</f>
        <v>10</v>
      </c>
      <c r="B58">
        <f ca="1">RAND()</f>
        <v>0.6456656323135561</v>
      </c>
      <c r="C58">
        <f ca="1">ROUND(RAND()*8+1.5,0)</f>
        <v>3</v>
      </c>
      <c r="D58">
        <f>IF(C58=W58,C58+1,W58)</f>
        <v>9</v>
      </c>
      <c r="E58">
        <f aca="true" ca="1" t="shared" si="38" ref="E58:E81">ROUND(RAND()*8+1.5,0)</f>
        <v>5</v>
      </c>
      <c r="F58">
        <f>IF(E58=X58,E58+1,X58)</f>
        <v>3</v>
      </c>
      <c r="G58" t="s">
        <v>0</v>
      </c>
      <c r="H58">
        <f>C58*T58/D58</f>
        <v>3</v>
      </c>
      <c r="I58">
        <f>T58</f>
        <v>9</v>
      </c>
      <c r="J58" t="s">
        <v>0</v>
      </c>
      <c r="K58">
        <f>E58*T58/F58</f>
        <v>15</v>
      </c>
      <c r="L58">
        <f>I58</f>
        <v>9</v>
      </c>
      <c r="M58" t="s">
        <v>2</v>
      </c>
      <c r="N58">
        <f>H58+K58</f>
        <v>18</v>
      </c>
      <c r="O58">
        <f>L58</f>
        <v>9</v>
      </c>
      <c r="P58" t="str">
        <f>IF(U58&gt;1,"=","")</f>
        <v>=</v>
      </c>
      <c r="Q58">
        <f>IF(U58&gt;1,N58/U58,"")</f>
        <v>2</v>
      </c>
      <c r="R58">
        <f>IF(U58&gt;1,O58/U58,"")</f>
        <v>1</v>
      </c>
      <c r="T58">
        <f>_XLL.KGV(D58,F58)</f>
        <v>9</v>
      </c>
      <c r="U58">
        <f>IF(N58="",_XLL.GGT(ABS(H58),ABS(I58)),IF(N58=0,1,_XLL.GGT(ABS(N58),ABS(O58))))</f>
        <v>9</v>
      </c>
      <c r="W58">
        <f aca="true" ca="1" t="shared" si="39" ref="W58:X73">ROUND(RAND()*8+1.5,0)</f>
        <v>9</v>
      </c>
      <c r="X58">
        <f ca="1" t="shared" si="39"/>
        <v>3</v>
      </c>
    </row>
    <row r="59" spans="1:24" ht="15">
      <c r="A59">
        <f aca="true" t="shared" si="40" ref="A59:A81">RANK(B59,$B$58:$B$81)</f>
        <v>6</v>
      </c>
      <c r="B59">
        <f ca="1">RAND()</f>
        <v>0.75527054849737</v>
      </c>
      <c r="C59">
        <f aca="true" ca="1" t="shared" si="41" ref="C59:C81">ROUND(RAND()*8+1.5,0)</f>
        <v>6</v>
      </c>
      <c r="D59">
        <f aca="true" t="shared" si="42" ref="D59:D81">IF(C59=W59,C59+1,W59)</f>
        <v>5</v>
      </c>
      <c r="E59">
        <f ca="1" t="shared" si="38"/>
        <v>7</v>
      </c>
      <c r="F59">
        <f aca="true" t="shared" si="43" ref="F59:F81">IF(E59=X59,E59+1,X59)</f>
        <v>9</v>
      </c>
      <c r="G59" t="s">
        <v>0</v>
      </c>
      <c r="H59">
        <f aca="true" t="shared" si="44" ref="H59:H81">C59*T59/D59</f>
        <v>54</v>
      </c>
      <c r="I59">
        <f aca="true" t="shared" si="45" ref="I59:I81">T59</f>
        <v>45</v>
      </c>
      <c r="J59" t="s">
        <v>0</v>
      </c>
      <c r="K59">
        <f aca="true" t="shared" si="46" ref="K59:K81">E59*T59/F59</f>
        <v>35</v>
      </c>
      <c r="L59">
        <f aca="true" t="shared" si="47" ref="L59:L81">I59</f>
        <v>45</v>
      </c>
      <c r="M59" t="s">
        <v>2</v>
      </c>
      <c r="N59">
        <f aca="true" t="shared" si="48" ref="N59:N81">H59+K59</f>
        <v>89</v>
      </c>
      <c r="O59">
        <f aca="true" t="shared" si="49" ref="O59:O81">L59</f>
        <v>45</v>
      </c>
      <c r="P59">
        <f aca="true" t="shared" si="50" ref="P59:P81">IF(U59&gt;1,"=","")</f>
      </c>
      <c r="Q59">
        <f aca="true" t="shared" si="51" ref="Q59:Q81">IF(U59&gt;1,N59/U59,"")</f>
      </c>
      <c r="R59">
        <f aca="true" t="shared" si="52" ref="R59:R81">IF(U59&gt;1,O59/U59,"")</f>
      </c>
      <c r="T59">
        <f aca="true" t="shared" si="53" ref="T59:T81">_XLL.KGV(D59,F59)</f>
        <v>45</v>
      </c>
      <c r="U59">
        <f aca="true" t="shared" si="54" ref="U59:U81">IF(N59="",_XLL.GGT(ABS(H59),ABS(I59)),IF(N59=0,1,_XLL.GGT(ABS(N59),ABS(O59))))</f>
        <v>1</v>
      </c>
      <c r="W59">
        <f ca="1" t="shared" si="39"/>
        <v>5</v>
      </c>
      <c r="X59">
        <f ca="1" t="shared" si="39"/>
        <v>9</v>
      </c>
    </row>
    <row r="60" spans="1:24" ht="15">
      <c r="A60">
        <f t="shared" si="40"/>
        <v>4</v>
      </c>
      <c r="B60">
        <f ca="1">RAND()</f>
        <v>0.7884274765217466</v>
      </c>
      <c r="C60">
        <f ca="1" t="shared" si="41"/>
        <v>5</v>
      </c>
      <c r="D60">
        <f t="shared" si="42"/>
        <v>6</v>
      </c>
      <c r="E60">
        <f ca="1" t="shared" si="38"/>
        <v>8</v>
      </c>
      <c r="F60">
        <f t="shared" si="43"/>
        <v>4</v>
      </c>
      <c r="G60" t="s">
        <v>0</v>
      </c>
      <c r="H60">
        <f t="shared" si="44"/>
        <v>10</v>
      </c>
      <c r="I60">
        <f t="shared" si="45"/>
        <v>12</v>
      </c>
      <c r="J60" t="s">
        <v>0</v>
      </c>
      <c r="K60">
        <f t="shared" si="46"/>
        <v>24</v>
      </c>
      <c r="L60">
        <f t="shared" si="47"/>
        <v>12</v>
      </c>
      <c r="M60" t="s">
        <v>2</v>
      </c>
      <c r="N60">
        <f t="shared" si="48"/>
        <v>34</v>
      </c>
      <c r="O60">
        <f t="shared" si="49"/>
        <v>12</v>
      </c>
      <c r="P60" t="str">
        <f t="shared" si="50"/>
        <v>=</v>
      </c>
      <c r="Q60">
        <f t="shared" si="51"/>
        <v>17</v>
      </c>
      <c r="R60">
        <f t="shared" si="52"/>
        <v>6</v>
      </c>
      <c r="T60">
        <f t="shared" si="53"/>
        <v>12</v>
      </c>
      <c r="U60">
        <f t="shared" si="54"/>
        <v>2</v>
      </c>
      <c r="W60">
        <f ca="1" t="shared" si="39"/>
        <v>5</v>
      </c>
      <c r="X60">
        <f ca="1" t="shared" si="39"/>
        <v>4</v>
      </c>
    </row>
    <row r="61" spans="1:24" ht="15">
      <c r="A61">
        <f t="shared" si="40"/>
        <v>24</v>
      </c>
      <c r="B61">
        <f ca="1">RAND()</f>
        <v>0.07951041805619075</v>
      </c>
      <c r="C61">
        <f ca="1" t="shared" si="41"/>
        <v>9</v>
      </c>
      <c r="D61">
        <f t="shared" si="42"/>
        <v>3</v>
      </c>
      <c r="E61">
        <f ca="1" t="shared" si="38"/>
        <v>8</v>
      </c>
      <c r="F61">
        <f t="shared" si="43"/>
        <v>7</v>
      </c>
      <c r="G61" t="s">
        <v>0</v>
      </c>
      <c r="H61">
        <f t="shared" si="44"/>
        <v>63</v>
      </c>
      <c r="I61">
        <f t="shared" si="45"/>
        <v>21</v>
      </c>
      <c r="J61" t="s">
        <v>0</v>
      </c>
      <c r="K61">
        <f t="shared" si="46"/>
        <v>24</v>
      </c>
      <c r="L61">
        <f t="shared" si="47"/>
        <v>21</v>
      </c>
      <c r="M61" t="s">
        <v>2</v>
      </c>
      <c r="N61">
        <f t="shared" si="48"/>
        <v>87</v>
      </c>
      <c r="O61">
        <f t="shared" si="49"/>
        <v>21</v>
      </c>
      <c r="P61" t="str">
        <f t="shared" si="50"/>
        <v>=</v>
      </c>
      <c r="Q61">
        <f t="shared" si="51"/>
        <v>29</v>
      </c>
      <c r="R61">
        <f t="shared" si="52"/>
        <v>7</v>
      </c>
      <c r="T61">
        <f t="shared" si="53"/>
        <v>21</v>
      </c>
      <c r="U61">
        <f t="shared" si="54"/>
        <v>3</v>
      </c>
      <c r="W61">
        <f ca="1" t="shared" si="39"/>
        <v>3</v>
      </c>
      <c r="X61">
        <f ca="1" t="shared" si="39"/>
        <v>7</v>
      </c>
    </row>
    <row r="62" spans="1:24" ht="15">
      <c r="A62">
        <f t="shared" si="40"/>
        <v>18</v>
      </c>
      <c r="B62">
        <f aca="true" ca="1" t="shared" si="55" ref="B62:B81">RAND()</f>
        <v>0.3334824697001958</v>
      </c>
      <c r="C62">
        <f ca="1" t="shared" si="41"/>
        <v>9</v>
      </c>
      <c r="D62">
        <f t="shared" si="42"/>
        <v>10</v>
      </c>
      <c r="E62">
        <f ca="1" t="shared" si="38"/>
        <v>6</v>
      </c>
      <c r="F62">
        <f t="shared" si="43"/>
        <v>8</v>
      </c>
      <c r="G62" t="s">
        <v>0</v>
      </c>
      <c r="H62">
        <f t="shared" si="44"/>
        <v>36</v>
      </c>
      <c r="I62">
        <f t="shared" si="45"/>
        <v>40</v>
      </c>
      <c r="J62" t="s">
        <v>0</v>
      </c>
      <c r="K62">
        <f t="shared" si="46"/>
        <v>30</v>
      </c>
      <c r="L62">
        <f t="shared" si="47"/>
        <v>40</v>
      </c>
      <c r="M62" t="s">
        <v>2</v>
      </c>
      <c r="N62">
        <f t="shared" si="48"/>
        <v>66</v>
      </c>
      <c r="O62">
        <f t="shared" si="49"/>
        <v>40</v>
      </c>
      <c r="P62" t="str">
        <f t="shared" si="50"/>
        <v>=</v>
      </c>
      <c r="Q62">
        <f t="shared" si="51"/>
        <v>33</v>
      </c>
      <c r="R62">
        <f t="shared" si="52"/>
        <v>20</v>
      </c>
      <c r="T62">
        <f t="shared" si="53"/>
        <v>40</v>
      </c>
      <c r="U62">
        <f t="shared" si="54"/>
        <v>2</v>
      </c>
      <c r="W62">
        <f ca="1" t="shared" si="39"/>
        <v>9</v>
      </c>
      <c r="X62">
        <f ca="1" t="shared" si="39"/>
        <v>8</v>
      </c>
    </row>
    <row r="63" spans="1:24" ht="15">
      <c r="A63">
        <f t="shared" si="40"/>
        <v>21</v>
      </c>
      <c r="B63">
        <f ca="1" t="shared" si="55"/>
        <v>0.26235683025806167</v>
      </c>
      <c r="C63">
        <f ca="1" t="shared" si="41"/>
        <v>2</v>
      </c>
      <c r="D63">
        <f t="shared" si="42"/>
        <v>3</v>
      </c>
      <c r="E63">
        <f ca="1" t="shared" si="38"/>
        <v>8</v>
      </c>
      <c r="F63">
        <f t="shared" si="43"/>
        <v>7</v>
      </c>
      <c r="G63" t="s">
        <v>0</v>
      </c>
      <c r="H63">
        <f t="shared" si="44"/>
        <v>14</v>
      </c>
      <c r="I63">
        <f t="shared" si="45"/>
        <v>21</v>
      </c>
      <c r="J63" t="s">
        <v>0</v>
      </c>
      <c r="K63">
        <f t="shared" si="46"/>
        <v>24</v>
      </c>
      <c r="L63">
        <f t="shared" si="47"/>
        <v>21</v>
      </c>
      <c r="M63" t="s">
        <v>2</v>
      </c>
      <c r="N63">
        <f t="shared" si="48"/>
        <v>38</v>
      </c>
      <c r="O63">
        <f t="shared" si="49"/>
        <v>21</v>
      </c>
      <c r="P63">
        <f t="shared" si="50"/>
      </c>
      <c r="Q63">
        <f t="shared" si="51"/>
      </c>
      <c r="R63">
        <f t="shared" si="52"/>
      </c>
      <c r="T63">
        <f t="shared" si="53"/>
        <v>21</v>
      </c>
      <c r="U63">
        <f t="shared" si="54"/>
        <v>1</v>
      </c>
      <c r="W63">
        <f ca="1" t="shared" si="39"/>
        <v>3</v>
      </c>
      <c r="X63">
        <f ca="1" t="shared" si="39"/>
        <v>7</v>
      </c>
    </row>
    <row r="64" spans="1:24" ht="15">
      <c r="A64">
        <f t="shared" si="40"/>
        <v>3</v>
      </c>
      <c r="B64">
        <f ca="1" t="shared" si="55"/>
        <v>0.8969942932057308</v>
      </c>
      <c r="C64">
        <f ca="1" t="shared" si="41"/>
        <v>6</v>
      </c>
      <c r="D64">
        <f t="shared" si="42"/>
        <v>5</v>
      </c>
      <c r="E64">
        <f ca="1" t="shared" si="38"/>
        <v>3</v>
      </c>
      <c r="F64">
        <f t="shared" si="43"/>
        <v>6</v>
      </c>
      <c r="G64" t="s">
        <v>0</v>
      </c>
      <c r="H64">
        <f t="shared" si="44"/>
        <v>36</v>
      </c>
      <c r="I64">
        <f t="shared" si="45"/>
        <v>30</v>
      </c>
      <c r="J64" t="s">
        <v>0</v>
      </c>
      <c r="K64">
        <f t="shared" si="46"/>
        <v>15</v>
      </c>
      <c r="L64">
        <f t="shared" si="47"/>
        <v>30</v>
      </c>
      <c r="M64" t="s">
        <v>2</v>
      </c>
      <c r="N64">
        <f t="shared" si="48"/>
        <v>51</v>
      </c>
      <c r="O64">
        <f t="shared" si="49"/>
        <v>30</v>
      </c>
      <c r="P64" t="str">
        <f t="shared" si="50"/>
        <v>=</v>
      </c>
      <c r="Q64">
        <f t="shared" si="51"/>
        <v>17</v>
      </c>
      <c r="R64">
        <f t="shared" si="52"/>
        <v>10</v>
      </c>
      <c r="T64">
        <f t="shared" si="53"/>
        <v>30</v>
      </c>
      <c r="U64">
        <f t="shared" si="54"/>
        <v>3</v>
      </c>
      <c r="W64">
        <f ca="1" t="shared" si="39"/>
        <v>5</v>
      </c>
      <c r="X64">
        <f ca="1" t="shared" si="39"/>
        <v>6</v>
      </c>
    </row>
    <row r="65" spans="1:24" ht="15">
      <c r="A65">
        <f t="shared" si="40"/>
        <v>22</v>
      </c>
      <c r="B65">
        <f ca="1" t="shared" si="55"/>
        <v>0.22604681026845264</v>
      </c>
      <c r="C65">
        <f ca="1" t="shared" si="41"/>
        <v>9</v>
      </c>
      <c r="D65">
        <f t="shared" si="42"/>
        <v>5</v>
      </c>
      <c r="E65">
        <f ca="1" t="shared" si="38"/>
        <v>6</v>
      </c>
      <c r="F65">
        <f t="shared" si="43"/>
        <v>5</v>
      </c>
      <c r="G65" t="s">
        <v>0</v>
      </c>
      <c r="H65">
        <f t="shared" si="44"/>
        <v>9</v>
      </c>
      <c r="I65">
        <f t="shared" si="45"/>
        <v>5</v>
      </c>
      <c r="J65" t="s">
        <v>0</v>
      </c>
      <c r="K65">
        <f t="shared" si="46"/>
        <v>6</v>
      </c>
      <c r="L65">
        <f t="shared" si="47"/>
        <v>5</v>
      </c>
      <c r="M65" t="s">
        <v>2</v>
      </c>
      <c r="N65">
        <f t="shared" si="48"/>
        <v>15</v>
      </c>
      <c r="O65">
        <f t="shared" si="49"/>
        <v>5</v>
      </c>
      <c r="P65" t="str">
        <f t="shared" si="50"/>
        <v>=</v>
      </c>
      <c r="Q65">
        <f t="shared" si="51"/>
        <v>3</v>
      </c>
      <c r="R65">
        <f t="shared" si="52"/>
        <v>1</v>
      </c>
      <c r="T65">
        <f t="shared" si="53"/>
        <v>5</v>
      </c>
      <c r="U65">
        <f t="shared" si="54"/>
        <v>5</v>
      </c>
      <c r="W65">
        <f ca="1" t="shared" si="39"/>
        <v>5</v>
      </c>
      <c r="X65">
        <f ca="1" t="shared" si="39"/>
        <v>5</v>
      </c>
    </row>
    <row r="66" spans="1:24" ht="15">
      <c r="A66">
        <f t="shared" si="40"/>
        <v>19</v>
      </c>
      <c r="B66">
        <f ca="1" t="shared" si="55"/>
        <v>0.2886396608269727</v>
      </c>
      <c r="C66">
        <f ca="1" t="shared" si="41"/>
        <v>5</v>
      </c>
      <c r="D66">
        <f t="shared" si="42"/>
        <v>2</v>
      </c>
      <c r="E66">
        <f ca="1" t="shared" si="38"/>
        <v>4</v>
      </c>
      <c r="F66">
        <f t="shared" si="43"/>
        <v>5</v>
      </c>
      <c r="G66" t="s">
        <v>0</v>
      </c>
      <c r="H66">
        <f t="shared" si="44"/>
        <v>25</v>
      </c>
      <c r="I66">
        <f t="shared" si="45"/>
        <v>10</v>
      </c>
      <c r="J66" t="s">
        <v>0</v>
      </c>
      <c r="K66">
        <f t="shared" si="46"/>
        <v>8</v>
      </c>
      <c r="L66">
        <f t="shared" si="47"/>
        <v>10</v>
      </c>
      <c r="M66" t="s">
        <v>2</v>
      </c>
      <c r="N66">
        <f t="shared" si="48"/>
        <v>33</v>
      </c>
      <c r="O66">
        <f t="shared" si="49"/>
        <v>10</v>
      </c>
      <c r="P66">
        <f t="shared" si="50"/>
      </c>
      <c r="Q66">
        <f t="shared" si="51"/>
      </c>
      <c r="R66">
        <f t="shared" si="52"/>
      </c>
      <c r="T66">
        <f t="shared" si="53"/>
        <v>10</v>
      </c>
      <c r="U66">
        <f t="shared" si="54"/>
        <v>1</v>
      </c>
      <c r="W66">
        <f ca="1" t="shared" si="39"/>
        <v>2</v>
      </c>
      <c r="X66">
        <f ca="1" t="shared" si="39"/>
        <v>5</v>
      </c>
    </row>
    <row r="67" spans="1:24" ht="15">
      <c r="A67">
        <f t="shared" si="40"/>
        <v>14</v>
      </c>
      <c r="B67">
        <f ca="1" t="shared" si="55"/>
        <v>0.44411605347259386</v>
      </c>
      <c r="C67">
        <f ca="1" t="shared" si="41"/>
        <v>9</v>
      </c>
      <c r="D67">
        <f t="shared" si="42"/>
        <v>3</v>
      </c>
      <c r="E67">
        <f ca="1" t="shared" si="38"/>
        <v>5</v>
      </c>
      <c r="F67">
        <f t="shared" si="43"/>
        <v>6</v>
      </c>
      <c r="G67" t="s">
        <v>0</v>
      </c>
      <c r="H67">
        <f t="shared" si="44"/>
        <v>18</v>
      </c>
      <c r="I67">
        <f t="shared" si="45"/>
        <v>6</v>
      </c>
      <c r="J67" t="s">
        <v>0</v>
      </c>
      <c r="K67">
        <f t="shared" si="46"/>
        <v>5</v>
      </c>
      <c r="L67">
        <f t="shared" si="47"/>
        <v>6</v>
      </c>
      <c r="M67" t="s">
        <v>2</v>
      </c>
      <c r="N67">
        <f t="shared" si="48"/>
        <v>23</v>
      </c>
      <c r="O67">
        <f t="shared" si="49"/>
        <v>6</v>
      </c>
      <c r="P67">
        <f t="shared" si="50"/>
      </c>
      <c r="Q67">
        <f t="shared" si="51"/>
      </c>
      <c r="R67">
        <f t="shared" si="52"/>
      </c>
      <c r="T67">
        <f t="shared" si="53"/>
        <v>6</v>
      </c>
      <c r="U67">
        <f t="shared" si="54"/>
        <v>1</v>
      </c>
      <c r="W67">
        <f ca="1" t="shared" si="39"/>
        <v>3</v>
      </c>
      <c r="X67">
        <f ca="1" t="shared" si="39"/>
        <v>5</v>
      </c>
    </row>
    <row r="68" spans="1:24" ht="15">
      <c r="A68">
        <f t="shared" si="40"/>
        <v>17</v>
      </c>
      <c r="B68">
        <f ca="1" t="shared" si="55"/>
        <v>0.3469855427281977</v>
      </c>
      <c r="C68">
        <f ca="1" t="shared" si="41"/>
        <v>8</v>
      </c>
      <c r="D68">
        <f t="shared" si="42"/>
        <v>9</v>
      </c>
      <c r="E68">
        <f ca="1" t="shared" si="38"/>
        <v>5</v>
      </c>
      <c r="F68">
        <f t="shared" si="43"/>
        <v>8</v>
      </c>
      <c r="G68" t="s">
        <v>0</v>
      </c>
      <c r="H68">
        <f t="shared" si="44"/>
        <v>64</v>
      </c>
      <c r="I68">
        <f t="shared" si="45"/>
        <v>72</v>
      </c>
      <c r="J68" t="s">
        <v>0</v>
      </c>
      <c r="K68">
        <f t="shared" si="46"/>
        <v>45</v>
      </c>
      <c r="L68">
        <f t="shared" si="47"/>
        <v>72</v>
      </c>
      <c r="M68" t="s">
        <v>2</v>
      </c>
      <c r="N68">
        <f t="shared" si="48"/>
        <v>109</v>
      </c>
      <c r="O68">
        <f t="shared" si="49"/>
        <v>72</v>
      </c>
      <c r="P68">
        <f t="shared" si="50"/>
      </c>
      <c r="Q68">
        <f t="shared" si="51"/>
      </c>
      <c r="R68">
        <f t="shared" si="52"/>
      </c>
      <c r="T68">
        <f t="shared" si="53"/>
        <v>72</v>
      </c>
      <c r="U68">
        <f t="shared" si="54"/>
        <v>1</v>
      </c>
      <c r="W68">
        <f ca="1" t="shared" si="39"/>
        <v>9</v>
      </c>
      <c r="X68">
        <f ca="1" t="shared" si="39"/>
        <v>8</v>
      </c>
    </row>
    <row r="69" spans="1:24" ht="15">
      <c r="A69">
        <f t="shared" si="40"/>
        <v>1</v>
      </c>
      <c r="B69">
        <f ca="1" t="shared" si="55"/>
        <v>0.9818368395607981</v>
      </c>
      <c r="C69">
        <f ca="1" t="shared" si="41"/>
        <v>9</v>
      </c>
      <c r="D69">
        <f t="shared" si="42"/>
        <v>2</v>
      </c>
      <c r="E69">
        <f ca="1" t="shared" si="38"/>
        <v>2</v>
      </c>
      <c r="F69">
        <f t="shared" si="43"/>
        <v>3</v>
      </c>
      <c r="G69" t="s">
        <v>0</v>
      </c>
      <c r="H69">
        <f t="shared" si="44"/>
        <v>27</v>
      </c>
      <c r="I69">
        <f t="shared" si="45"/>
        <v>6</v>
      </c>
      <c r="J69" t="s">
        <v>0</v>
      </c>
      <c r="K69">
        <f t="shared" si="46"/>
        <v>4</v>
      </c>
      <c r="L69">
        <f t="shared" si="47"/>
        <v>6</v>
      </c>
      <c r="M69" t="s">
        <v>2</v>
      </c>
      <c r="N69">
        <f t="shared" si="48"/>
        <v>31</v>
      </c>
      <c r="O69">
        <f t="shared" si="49"/>
        <v>6</v>
      </c>
      <c r="P69">
        <f t="shared" si="50"/>
      </c>
      <c r="Q69">
        <f t="shared" si="51"/>
      </c>
      <c r="R69">
        <f t="shared" si="52"/>
      </c>
      <c r="T69">
        <f t="shared" si="53"/>
        <v>6</v>
      </c>
      <c r="U69">
        <f t="shared" si="54"/>
        <v>1</v>
      </c>
      <c r="W69">
        <f ca="1" t="shared" si="39"/>
        <v>2</v>
      </c>
      <c r="X69">
        <f ca="1" t="shared" si="39"/>
        <v>2</v>
      </c>
    </row>
    <row r="70" spans="1:24" ht="15">
      <c r="A70">
        <f t="shared" si="40"/>
        <v>23</v>
      </c>
      <c r="B70">
        <f ca="1" t="shared" si="55"/>
        <v>0.142275670609169</v>
      </c>
      <c r="C70">
        <f ca="1" t="shared" si="41"/>
        <v>5</v>
      </c>
      <c r="D70">
        <f t="shared" si="42"/>
        <v>9</v>
      </c>
      <c r="E70">
        <f ca="1" t="shared" si="38"/>
        <v>5</v>
      </c>
      <c r="F70">
        <f t="shared" si="43"/>
        <v>2</v>
      </c>
      <c r="G70" t="s">
        <v>0</v>
      </c>
      <c r="H70">
        <f t="shared" si="44"/>
        <v>10</v>
      </c>
      <c r="I70">
        <f t="shared" si="45"/>
        <v>18</v>
      </c>
      <c r="J70" t="s">
        <v>0</v>
      </c>
      <c r="K70">
        <f t="shared" si="46"/>
        <v>45</v>
      </c>
      <c r="L70">
        <f t="shared" si="47"/>
        <v>18</v>
      </c>
      <c r="M70" t="s">
        <v>2</v>
      </c>
      <c r="N70">
        <f t="shared" si="48"/>
        <v>55</v>
      </c>
      <c r="O70">
        <f t="shared" si="49"/>
        <v>18</v>
      </c>
      <c r="P70">
        <f t="shared" si="50"/>
      </c>
      <c r="Q70">
        <f t="shared" si="51"/>
      </c>
      <c r="R70">
        <f t="shared" si="52"/>
      </c>
      <c r="T70">
        <f t="shared" si="53"/>
        <v>18</v>
      </c>
      <c r="U70">
        <f t="shared" si="54"/>
        <v>1</v>
      </c>
      <c r="W70">
        <f ca="1" t="shared" si="39"/>
        <v>9</v>
      </c>
      <c r="X70">
        <f ca="1" t="shared" si="39"/>
        <v>2</v>
      </c>
    </row>
    <row r="71" spans="1:24" ht="15">
      <c r="A71">
        <f t="shared" si="40"/>
        <v>11</v>
      </c>
      <c r="B71">
        <f ca="1" t="shared" si="55"/>
        <v>0.6146410277446893</v>
      </c>
      <c r="C71">
        <f ca="1" t="shared" si="41"/>
        <v>9</v>
      </c>
      <c r="D71">
        <f t="shared" si="42"/>
        <v>7</v>
      </c>
      <c r="E71">
        <f ca="1" t="shared" si="38"/>
        <v>8</v>
      </c>
      <c r="F71">
        <f t="shared" si="43"/>
        <v>6</v>
      </c>
      <c r="G71" t="s">
        <v>0</v>
      </c>
      <c r="H71">
        <f t="shared" si="44"/>
        <v>54</v>
      </c>
      <c r="I71">
        <f t="shared" si="45"/>
        <v>42</v>
      </c>
      <c r="J71" t="s">
        <v>0</v>
      </c>
      <c r="K71">
        <f t="shared" si="46"/>
        <v>56</v>
      </c>
      <c r="L71">
        <f t="shared" si="47"/>
        <v>42</v>
      </c>
      <c r="M71" t="s">
        <v>2</v>
      </c>
      <c r="N71">
        <f t="shared" si="48"/>
        <v>110</v>
      </c>
      <c r="O71">
        <f t="shared" si="49"/>
        <v>42</v>
      </c>
      <c r="P71" t="str">
        <f t="shared" si="50"/>
        <v>=</v>
      </c>
      <c r="Q71">
        <f t="shared" si="51"/>
        <v>55</v>
      </c>
      <c r="R71">
        <f t="shared" si="52"/>
        <v>21</v>
      </c>
      <c r="T71">
        <f t="shared" si="53"/>
        <v>42</v>
      </c>
      <c r="U71">
        <f t="shared" si="54"/>
        <v>2</v>
      </c>
      <c r="W71">
        <f ca="1" t="shared" si="39"/>
        <v>7</v>
      </c>
      <c r="X71">
        <f ca="1" t="shared" si="39"/>
        <v>6</v>
      </c>
    </row>
    <row r="72" spans="1:24" ht="15">
      <c r="A72">
        <f t="shared" si="40"/>
        <v>5</v>
      </c>
      <c r="B72">
        <f ca="1" t="shared" si="55"/>
        <v>0.7882260607163506</v>
      </c>
      <c r="C72">
        <f ca="1" t="shared" si="41"/>
        <v>9</v>
      </c>
      <c r="D72">
        <f t="shared" si="42"/>
        <v>2</v>
      </c>
      <c r="E72">
        <f ca="1" t="shared" si="38"/>
        <v>9</v>
      </c>
      <c r="F72">
        <f t="shared" si="43"/>
        <v>6</v>
      </c>
      <c r="G72" t="s">
        <v>0</v>
      </c>
      <c r="H72">
        <f t="shared" si="44"/>
        <v>27</v>
      </c>
      <c r="I72">
        <f t="shared" si="45"/>
        <v>6</v>
      </c>
      <c r="J72" t="s">
        <v>0</v>
      </c>
      <c r="K72">
        <f t="shared" si="46"/>
        <v>9</v>
      </c>
      <c r="L72">
        <f t="shared" si="47"/>
        <v>6</v>
      </c>
      <c r="M72" t="s">
        <v>2</v>
      </c>
      <c r="N72">
        <f t="shared" si="48"/>
        <v>36</v>
      </c>
      <c r="O72">
        <f t="shared" si="49"/>
        <v>6</v>
      </c>
      <c r="P72" t="str">
        <f t="shared" si="50"/>
        <v>=</v>
      </c>
      <c r="Q72">
        <f t="shared" si="51"/>
        <v>6</v>
      </c>
      <c r="R72">
        <f t="shared" si="52"/>
        <v>1</v>
      </c>
      <c r="T72">
        <f t="shared" si="53"/>
        <v>6</v>
      </c>
      <c r="U72">
        <f t="shared" si="54"/>
        <v>6</v>
      </c>
      <c r="W72">
        <f ca="1" t="shared" si="39"/>
        <v>2</v>
      </c>
      <c r="X72">
        <f ca="1" t="shared" si="39"/>
        <v>6</v>
      </c>
    </row>
    <row r="73" spans="1:24" ht="15">
      <c r="A73">
        <f t="shared" si="40"/>
        <v>12</v>
      </c>
      <c r="B73">
        <f ca="1" t="shared" si="55"/>
        <v>0.5092784195382752</v>
      </c>
      <c r="C73">
        <f ca="1" t="shared" si="41"/>
        <v>4</v>
      </c>
      <c r="D73">
        <f t="shared" si="42"/>
        <v>5</v>
      </c>
      <c r="E73">
        <f ca="1" t="shared" si="38"/>
        <v>9</v>
      </c>
      <c r="F73">
        <f t="shared" si="43"/>
        <v>4</v>
      </c>
      <c r="G73" t="s">
        <v>0</v>
      </c>
      <c r="H73">
        <f t="shared" si="44"/>
        <v>16</v>
      </c>
      <c r="I73">
        <f t="shared" si="45"/>
        <v>20</v>
      </c>
      <c r="J73" t="s">
        <v>0</v>
      </c>
      <c r="K73">
        <f t="shared" si="46"/>
        <v>45</v>
      </c>
      <c r="L73">
        <f t="shared" si="47"/>
        <v>20</v>
      </c>
      <c r="M73" t="s">
        <v>2</v>
      </c>
      <c r="N73">
        <f t="shared" si="48"/>
        <v>61</v>
      </c>
      <c r="O73">
        <f t="shared" si="49"/>
        <v>20</v>
      </c>
      <c r="P73">
        <f t="shared" si="50"/>
      </c>
      <c r="Q73">
        <f t="shared" si="51"/>
      </c>
      <c r="R73">
        <f t="shared" si="52"/>
      </c>
      <c r="T73">
        <f t="shared" si="53"/>
        <v>20</v>
      </c>
      <c r="U73">
        <f t="shared" si="54"/>
        <v>1</v>
      </c>
      <c r="W73">
        <f ca="1" t="shared" si="39"/>
        <v>5</v>
      </c>
      <c r="X73">
        <f ca="1" t="shared" si="39"/>
        <v>4</v>
      </c>
    </row>
    <row r="74" spans="1:24" ht="15">
      <c r="A74">
        <f t="shared" si="40"/>
        <v>9</v>
      </c>
      <c r="B74">
        <f ca="1" t="shared" si="55"/>
        <v>0.6536911962037999</v>
      </c>
      <c r="C74">
        <f ca="1" t="shared" si="41"/>
        <v>2</v>
      </c>
      <c r="D74">
        <f t="shared" si="42"/>
        <v>4</v>
      </c>
      <c r="E74">
        <f ca="1" t="shared" si="38"/>
        <v>8</v>
      </c>
      <c r="F74">
        <f t="shared" si="43"/>
        <v>9</v>
      </c>
      <c r="G74" t="s">
        <v>0</v>
      </c>
      <c r="H74">
        <f t="shared" si="44"/>
        <v>18</v>
      </c>
      <c r="I74">
        <f t="shared" si="45"/>
        <v>36</v>
      </c>
      <c r="J74" t="s">
        <v>0</v>
      </c>
      <c r="K74">
        <f t="shared" si="46"/>
        <v>32</v>
      </c>
      <c r="L74">
        <f t="shared" si="47"/>
        <v>36</v>
      </c>
      <c r="M74" t="s">
        <v>2</v>
      </c>
      <c r="N74">
        <f t="shared" si="48"/>
        <v>50</v>
      </c>
      <c r="O74">
        <f t="shared" si="49"/>
        <v>36</v>
      </c>
      <c r="P74" t="str">
        <f t="shared" si="50"/>
        <v>=</v>
      </c>
      <c r="Q74">
        <f t="shared" si="51"/>
        <v>25</v>
      </c>
      <c r="R74">
        <f t="shared" si="52"/>
        <v>18</v>
      </c>
      <c r="T74">
        <f t="shared" si="53"/>
        <v>36</v>
      </c>
      <c r="U74">
        <f t="shared" si="54"/>
        <v>2</v>
      </c>
      <c r="W74">
        <f aca="true" ca="1" t="shared" si="56" ref="W74:X81">ROUND(RAND()*8+1.5,0)</f>
        <v>4</v>
      </c>
      <c r="X74">
        <f ca="1" t="shared" si="56"/>
        <v>8</v>
      </c>
    </row>
    <row r="75" spans="1:24" ht="15">
      <c r="A75">
        <f t="shared" si="40"/>
        <v>2</v>
      </c>
      <c r="B75">
        <f ca="1" t="shared" si="55"/>
        <v>0.9625479407129364</v>
      </c>
      <c r="C75">
        <f ca="1" t="shared" si="41"/>
        <v>2</v>
      </c>
      <c r="D75">
        <f t="shared" si="42"/>
        <v>3</v>
      </c>
      <c r="E75">
        <f ca="1" t="shared" si="38"/>
        <v>8</v>
      </c>
      <c r="F75">
        <f t="shared" si="43"/>
        <v>7</v>
      </c>
      <c r="G75" t="s">
        <v>0</v>
      </c>
      <c r="H75">
        <f t="shared" si="44"/>
        <v>14</v>
      </c>
      <c r="I75">
        <f t="shared" si="45"/>
        <v>21</v>
      </c>
      <c r="J75" t="s">
        <v>0</v>
      </c>
      <c r="K75">
        <f t="shared" si="46"/>
        <v>24</v>
      </c>
      <c r="L75">
        <f t="shared" si="47"/>
        <v>21</v>
      </c>
      <c r="M75" t="s">
        <v>2</v>
      </c>
      <c r="N75">
        <f t="shared" si="48"/>
        <v>38</v>
      </c>
      <c r="O75">
        <f t="shared" si="49"/>
        <v>21</v>
      </c>
      <c r="P75">
        <f t="shared" si="50"/>
      </c>
      <c r="Q75">
        <f t="shared" si="51"/>
      </c>
      <c r="R75">
        <f t="shared" si="52"/>
      </c>
      <c r="T75">
        <f t="shared" si="53"/>
        <v>21</v>
      </c>
      <c r="U75">
        <f t="shared" si="54"/>
        <v>1</v>
      </c>
      <c r="W75">
        <f ca="1" t="shared" si="56"/>
        <v>2</v>
      </c>
      <c r="X75">
        <f ca="1" t="shared" si="56"/>
        <v>7</v>
      </c>
    </row>
    <row r="76" spans="1:24" ht="15">
      <c r="A76">
        <f t="shared" si="40"/>
        <v>16</v>
      </c>
      <c r="B76">
        <f ca="1" t="shared" si="55"/>
        <v>0.3585521121444939</v>
      </c>
      <c r="C76">
        <f ca="1" t="shared" si="41"/>
        <v>6</v>
      </c>
      <c r="D76">
        <f t="shared" si="42"/>
        <v>5</v>
      </c>
      <c r="E76">
        <f ca="1" t="shared" si="38"/>
        <v>6</v>
      </c>
      <c r="F76">
        <f t="shared" si="43"/>
        <v>9</v>
      </c>
      <c r="G76" t="s">
        <v>0</v>
      </c>
      <c r="H76">
        <f t="shared" si="44"/>
        <v>54</v>
      </c>
      <c r="I76">
        <f t="shared" si="45"/>
        <v>45</v>
      </c>
      <c r="J76" t="s">
        <v>0</v>
      </c>
      <c r="K76">
        <f t="shared" si="46"/>
        <v>30</v>
      </c>
      <c r="L76">
        <f t="shared" si="47"/>
        <v>45</v>
      </c>
      <c r="M76" t="s">
        <v>2</v>
      </c>
      <c r="N76">
        <f t="shared" si="48"/>
        <v>84</v>
      </c>
      <c r="O76">
        <f t="shared" si="49"/>
        <v>45</v>
      </c>
      <c r="P76" t="str">
        <f t="shared" si="50"/>
        <v>=</v>
      </c>
      <c r="Q76">
        <f t="shared" si="51"/>
        <v>28</v>
      </c>
      <c r="R76">
        <f t="shared" si="52"/>
        <v>15</v>
      </c>
      <c r="T76">
        <f t="shared" si="53"/>
        <v>45</v>
      </c>
      <c r="U76">
        <f t="shared" si="54"/>
        <v>3</v>
      </c>
      <c r="W76">
        <f ca="1" t="shared" si="56"/>
        <v>5</v>
      </c>
      <c r="X76">
        <f ca="1" t="shared" si="56"/>
        <v>9</v>
      </c>
    </row>
    <row r="77" spans="1:24" ht="15">
      <c r="A77">
        <f t="shared" si="40"/>
        <v>8</v>
      </c>
      <c r="B77">
        <f ca="1" t="shared" si="55"/>
        <v>0.6975086342977489</v>
      </c>
      <c r="C77">
        <f ca="1" t="shared" si="41"/>
        <v>3</v>
      </c>
      <c r="D77">
        <f t="shared" si="42"/>
        <v>4</v>
      </c>
      <c r="E77">
        <f ca="1" t="shared" si="38"/>
        <v>3</v>
      </c>
      <c r="F77">
        <f t="shared" si="43"/>
        <v>4</v>
      </c>
      <c r="G77" t="s">
        <v>0</v>
      </c>
      <c r="H77">
        <f t="shared" si="44"/>
        <v>3</v>
      </c>
      <c r="I77">
        <f t="shared" si="45"/>
        <v>4</v>
      </c>
      <c r="J77" t="s">
        <v>0</v>
      </c>
      <c r="K77">
        <f t="shared" si="46"/>
        <v>3</v>
      </c>
      <c r="L77">
        <f t="shared" si="47"/>
        <v>4</v>
      </c>
      <c r="M77" t="s">
        <v>2</v>
      </c>
      <c r="N77">
        <f t="shared" si="48"/>
        <v>6</v>
      </c>
      <c r="O77">
        <f t="shared" si="49"/>
        <v>4</v>
      </c>
      <c r="P77" t="str">
        <f t="shared" si="50"/>
        <v>=</v>
      </c>
      <c r="Q77">
        <f t="shared" si="51"/>
        <v>3</v>
      </c>
      <c r="R77">
        <f t="shared" si="52"/>
        <v>2</v>
      </c>
      <c r="T77">
        <f t="shared" si="53"/>
        <v>4</v>
      </c>
      <c r="U77">
        <f t="shared" si="54"/>
        <v>2</v>
      </c>
      <c r="W77">
        <f ca="1" t="shared" si="56"/>
        <v>3</v>
      </c>
      <c r="X77">
        <f ca="1" t="shared" si="56"/>
        <v>3</v>
      </c>
    </row>
    <row r="78" spans="1:24" ht="15">
      <c r="A78">
        <f t="shared" si="40"/>
        <v>20</v>
      </c>
      <c r="B78">
        <f ca="1" t="shared" si="55"/>
        <v>0.2748159881813361</v>
      </c>
      <c r="C78">
        <f ca="1" t="shared" si="41"/>
        <v>8</v>
      </c>
      <c r="D78">
        <f t="shared" si="42"/>
        <v>2</v>
      </c>
      <c r="E78">
        <f ca="1" t="shared" si="38"/>
        <v>2</v>
      </c>
      <c r="F78">
        <f t="shared" si="43"/>
        <v>8</v>
      </c>
      <c r="G78" t="s">
        <v>0</v>
      </c>
      <c r="H78">
        <f t="shared" si="44"/>
        <v>32</v>
      </c>
      <c r="I78">
        <f t="shared" si="45"/>
        <v>8</v>
      </c>
      <c r="J78" t="s">
        <v>0</v>
      </c>
      <c r="K78">
        <f t="shared" si="46"/>
        <v>2</v>
      </c>
      <c r="L78">
        <f t="shared" si="47"/>
        <v>8</v>
      </c>
      <c r="M78" t="s">
        <v>2</v>
      </c>
      <c r="N78">
        <f t="shared" si="48"/>
        <v>34</v>
      </c>
      <c r="O78">
        <f t="shared" si="49"/>
        <v>8</v>
      </c>
      <c r="P78" t="str">
        <f t="shared" si="50"/>
        <v>=</v>
      </c>
      <c r="Q78">
        <f t="shared" si="51"/>
        <v>17</v>
      </c>
      <c r="R78">
        <f t="shared" si="52"/>
        <v>4</v>
      </c>
      <c r="T78">
        <f t="shared" si="53"/>
        <v>8</v>
      </c>
      <c r="U78">
        <f t="shared" si="54"/>
        <v>2</v>
      </c>
      <c r="W78">
        <f ca="1" t="shared" si="56"/>
        <v>2</v>
      </c>
      <c r="X78">
        <f ca="1" t="shared" si="56"/>
        <v>8</v>
      </c>
    </row>
    <row r="79" spans="1:24" ht="15">
      <c r="A79">
        <f t="shared" si="40"/>
        <v>15</v>
      </c>
      <c r="B79">
        <f ca="1" t="shared" si="55"/>
        <v>0.4347712156341845</v>
      </c>
      <c r="C79">
        <f ca="1" t="shared" si="41"/>
        <v>2</v>
      </c>
      <c r="D79">
        <f t="shared" si="42"/>
        <v>8</v>
      </c>
      <c r="E79">
        <f ca="1" t="shared" si="38"/>
        <v>2</v>
      </c>
      <c r="F79">
        <f t="shared" si="43"/>
        <v>3</v>
      </c>
      <c r="G79" t="s">
        <v>0</v>
      </c>
      <c r="H79">
        <f t="shared" si="44"/>
        <v>6</v>
      </c>
      <c r="I79">
        <f t="shared" si="45"/>
        <v>24</v>
      </c>
      <c r="J79" t="s">
        <v>0</v>
      </c>
      <c r="K79">
        <f t="shared" si="46"/>
        <v>16</v>
      </c>
      <c r="L79">
        <f t="shared" si="47"/>
        <v>24</v>
      </c>
      <c r="M79" t="s">
        <v>2</v>
      </c>
      <c r="N79">
        <f t="shared" si="48"/>
        <v>22</v>
      </c>
      <c r="O79">
        <f t="shared" si="49"/>
        <v>24</v>
      </c>
      <c r="P79" t="str">
        <f t="shared" si="50"/>
        <v>=</v>
      </c>
      <c r="Q79">
        <f t="shared" si="51"/>
        <v>11</v>
      </c>
      <c r="R79">
        <f t="shared" si="52"/>
        <v>12</v>
      </c>
      <c r="T79">
        <f t="shared" si="53"/>
        <v>24</v>
      </c>
      <c r="U79">
        <f t="shared" si="54"/>
        <v>2</v>
      </c>
      <c r="W79">
        <f ca="1" t="shared" si="56"/>
        <v>8</v>
      </c>
      <c r="X79">
        <f ca="1" t="shared" si="56"/>
        <v>2</v>
      </c>
    </row>
    <row r="80" spans="1:24" ht="15">
      <c r="A80">
        <f t="shared" si="40"/>
        <v>13</v>
      </c>
      <c r="B80">
        <f ca="1" t="shared" si="55"/>
        <v>0.4946410706508544</v>
      </c>
      <c r="C80">
        <f ca="1" t="shared" si="41"/>
        <v>3</v>
      </c>
      <c r="D80">
        <f t="shared" si="42"/>
        <v>5</v>
      </c>
      <c r="E80">
        <f ca="1" t="shared" si="38"/>
        <v>9</v>
      </c>
      <c r="F80">
        <f t="shared" si="43"/>
        <v>4</v>
      </c>
      <c r="G80" t="s">
        <v>0</v>
      </c>
      <c r="H80">
        <f t="shared" si="44"/>
        <v>12</v>
      </c>
      <c r="I80">
        <f t="shared" si="45"/>
        <v>20</v>
      </c>
      <c r="J80" t="s">
        <v>0</v>
      </c>
      <c r="K80">
        <f t="shared" si="46"/>
        <v>45</v>
      </c>
      <c r="L80">
        <f t="shared" si="47"/>
        <v>20</v>
      </c>
      <c r="M80" t="s">
        <v>2</v>
      </c>
      <c r="N80">
        <f t="shared" si="48"/>
        <v>57</v>
      </c>
      <c r="O80">
        <f t="shared" si="49"/>
        <v>20</v>
      </c>
      <c r="P80">
        <f t="shared" si="50"/>
      </c>
      <c r="Q80">
        <f t="shared" si="51"/>
      </c>
      <c r="R80">
        <f t="shared" si="52"/>
      </c>
      <c r="T80">
        <f t="shared" si="53"/>
        <v>20</v>
      </c>
      <c r="U80">
        <f t="shared" si="54"/>
        <v>1</v>
      </c>
      <c r="W80">
        <f ca="1" t="shared" si="56"/>
        <v>5</v>
      </c>
      <c r="X80">
        <f ca="1" t="shared" si="56"/>
        <v>4</v>
      </c>
    </row>
    <row r="81" spans="1:24" ht="15">
      <c r="A81">
        <f t="shared" si="40"/>
        <v>7</v>
      </c>
      <c r="B81">
        <f ca="1" t="shared" si="55"/>
        <v>0.7307575863500879</v>
      </c>
      <c r="C81">
        <f ca="1" t="shared" si="41"/>
        <v>9</v>
      </c>
      <c r="D81">
        <f t="shared" si="42"/>
        <v>10</v>
      </c>
      <c r="E81">
        <f ca="1" t="shared" si="38"/>
        <v>2</v>
      </c>
      <c r="F81">
        <f t="shared" si="43"/>
        <v>4</v>
      </c>
      <c r="G81" t="s">
        <v>0</v>
      </c>
      <c r="H81">
        <f t="shared" si="44"/>
        <v>18</v>
      </c>
      <c r="I81">
        <f t="shared" si="45"/>
        <v>20</v>
      </c>
      <c r="J81" t="s">
        <v>0</v>
      </c>
      <c r="K81">
        <f t="shared" si="46"/>
        <v>10</v>
      </c>
      <c r="L81">
        <f t="shared" si="47"/>
        <v>20</v>
      </c>
      <c r="M81" t="s">
        <v>2</v>
      </c>
      <c r="N81">
        <f t="shared" si="48"/>
        <v>28</v>
      </c>
      <c r="O81">
        <f t="shared" si="49"/>
        <v>20</v>
      </c>
      <c r="P81" t="str">
        <f t="shared" si="50"/>
        <v>=</v>
      </c>
      <c r="Q81">
        <f t="shared" si="51"/>
        <v>7</v>
      </c>
      <c r="R81">
        <f t="shared" si="52"/>
        <v>5</v>
      </c>
      <c r="T81">
        <f t="shared" si="53"/>
        <v>20</v>
      </c>
      <c r="U81">
        <f t="shared" si="54"/>
        <v>4</v>
      </c>
      <c r="W81">
        <f ca="1" t="shared" si="56"/>
        <v>9</v>
      </c>
      <c r="X81">
        <f ca="1" t="shared" si="56"/>
        <v>4</v>
      </c>
    </row>
    <row r="87" spans="1:24" ht="15">
      <c r="A87">
        <f>RANK(B87,$B$87:$B$110)</f>
        <v>4</v>
      </c>
      <c r="B87">
        <f ca="1">RAND()</f>
        <v>0.8580422773871713</v>
      </c>
      <c r="C87">
        <f aca="true" ca="1" t="shared" si="57" ref="C87:C110">ROUND(RAND()*8+1.5,0)</f>
        <v>5</v>
      </c>
      <c r="D87">
        <f>IF(C87=W87,C87+1,W87)</f>
        <v>6</v>
      </c>
      <c r="E87">
        <f aca="true" ca="1" t="shared" si="58" ref="E87:E110">ROUND(RAND()*8+1.5,0)</f>
        <v>4</v>
      </c>
      <c r="F87">
        <f>IF(E87=X87,E87+1,X87)</f>
        <v>7</v>
      </c>
      <c r="G87" t="s">
        <v>1</v>
      </c>
      <c r="H87">
        <f>C87*T87/D87</f>
        <v>35</v>
      </c>
      <c r="I87">
        <f>T87</f>
        <v>42</v>
      </c>
      <c r="J87" t="s">
        <v>1</v>
      </c>
      <c r="K87">
        <f>E87*T87/F87</f>
        <v>24</v>
      </c>
      <c r="L87">
        <f>I87</f>
        <v>42</v>
      </c>
      <c r="M87" t="s">
        <v>2</v>
      </c>
      <c r="N87">
        <f>H87-K87</f>
        <v>11</v>
      </c>
      <c r="O87">
        <f>L87</f>
        <v>42</v>
      </c>
      <c r="P87">
        <f>IF(U87&gt;1,"=","")</f>
      </c>
      <c r="Q87">
        <f>IF(U87&gt;1,N87/U87,"")</f>
      </c>
      <c r="R87">
        <f>IF(U87&gt;1,O87/U87,"")</f>
      </c>
      <c r="T87">
        <f>_XLL.KGV(D87,F87)</f>
        <v>42</v>
      </c>
      <c r="U87">
        <f>IF(N87="",_XLL.GGT(ABS(H87),ABS(I87)),IF(N87=0,1,_XLL.GGT(ABS(N87),ABS(O87))))</f>
        <v>1</v>
      </c>
      <c r="W87">
        <f aca="true" ca="1" t="shared" si="59" ref="W87:X102">ROUND(RAND()*8+1.5,0)</f>
        <v>6</v>
      </c>
      <c r="X87">
        <f ca="1" t="shared" si="59"/>
        <v>7</v>
      </c>
    </row>
    <row r="88" spans="1:24" ht="15">
      <c r="A88">
        <f aca="true" t="shared" si="60" ref="A88:A110">RANK(B88,$B$87:$B$110)</f>
        <v>19</v>
      </c>
      <c r="B88">
        <f ca="1">RAND()</f>
        <v>0.21124626803490987</v>
      </c>
      <c r="C88">
        <f ca="1" t="shared" si="57"/>
        <v>7</v>
      </c>
      <c r="D88">
        <f>IF(C88=W88,C88+1,W88)</f>
        <v>3</v>
      </c>
      <c r="E88">
        <f ca="1" t="shared" si="58"/>
        <v>9</v>
      </c>
      <c r="F88">
        <f>IF(E88=X88,E88+1,X88)</f>
        <v>7</v>
      </c>
      <c r="G88" t="s">
        <v>1</v>
      </c>
      <c r="H88">
        <f>C88*T88/D88</f>
        <v>49</v>
      </c>
      <c r="I88">
        <f>T88</f>
        <v>21</v>
      </c>
      <c r="J88" t="s">
        <v>1</v>
      </c>
      <c r="K88">
        <f>E88*T88/F88</f>
        <v>27</v>
      </c>
      <c r="L88">
        <f>I88</f>
        <v>21</v>
      </c>
      <c r="M88" t="s">
        <v>2</v>
      </c>
      <c r="N88">
        <f>H88-K88</f>
        <v>22</v>
      </c>
      <c r="O88">
        <f>L88</f>
        <v>21</v>
      </c>
      <c r="P88">
        <f>IF(U88&gt;1,"=","")</f>
      </c>
      <c r="Q88">
        <f>IF(U88&gt;1,N88/U88,"")</f>
      </c>
      <c r="R88">
        <f>IF(U88&gt;1,O88/U88,"")</f>
      </c>
      <c r="T88">
        <f>_XLL.KGV(D88,F88)</f>
        <v>21</v>
      </c>
      <c r="U88">
        <f>IF(N88="",_XLL.GGT(ABS(H88),ABS(I88)),IF(N88=0,1,_XLL.GGT(ABS(N88),ABS(O88))))</f>
        <v>1</v>
      </c>
      <c r="W88">
        <f ca="1" t="shared" si="59"/>
        <v>3</v>
      </c>
      <c r="X88">
        <f ca="1" t="shared" si="59"/>
        <v>7</v>
      </c>
    </row>
    <row r="89" spans="1:24" ht="15">
      <c r="A89">
        <f t="shared" si="60"/>
        <v>9</v>
      </c>
      <c r="B89">
        <f ca="1">RAND()</f>
        <v>0.5722150460714935</v>
      </c>
      <c r="C89">
        <f ca="1" t="shared" si="57"/>
        <v>2</v>
      </c>
      <c r="D89">
        <f aca="true" t="shared" si="61" ref="D89:D110">IF(C89=W89,C89+1,W89)</f>
        <v>8</v>
      </c>
      <c r="E89">
        <f ca="1" t="shared" si="58"/>
        <v>6</v>
      </c>
      <c r="F89">
        <f aca="true" t="shared" si="62" ref="F89:F110">IF(E89=X89,E89+1,X89)</f>
        <v>9</v>
      </c>
      <c r="G89" t="s">
        <v>1</v>
      </c>
      <c r="H89">
        <f aca="true" t="shared" si="63" ref="H89:H110">C89*T89/D89</f>
        <v>18</v>
      </c>
      <c r="I89">
        <f aca="true" t="shared" si="64" ref="I89:I110">T89</f>
        <v>72</v>
      </c>
      <c r="J89" t="s">
        <v>1</v>
      </c>
      <c r="K89">
        <f aca="true" t="shared" si="65" ref="K89:K110">E89*T89/F89</f>
        <v>48</v>
      </c>
      <c r="L89">
        <f aca="true" t="shared" si="66" ref="L89:L110">I89</f>
        <v>72</v>
      </c>
      <c r="M89" t="s">
        <v>2</v>
      </c>
      <c r="N89">
        <f aca="true" t="shared" si="67" ref="N89:N110">H89-K89</f>
        <v>-30</v>
      </c>
      <c r="O89">
        <f aca="true" t="shared" si="68" ref="O89:O110">L89</f>
        <v>72</v>
      </c>
      <c r="P89" t="str">
        <f aca="true" t="shared" si="69" ref="P89:P110">IF(U89&gt;1,"=","")</f>
        <v>=</v>
      </c>
      <c r="Q89">
        <f aca="true" t="shared" si="70" ref="Q89:Q110">IF(U89&gt;1,N89/U89,"")</f>
        <v>-5</v>
      </c>
      <c r="R89">
        <f aca="true" t="shared" si="71" ref="R89:R110">IF(U89&gt;1,O89/U89,"")</f>
        <v>12</v>
      </c>
      <c r="T89">
        <f aca="true" t="shared" si="72" ref="T89:T110">_XLL.KGV(D89,F89)</f>
        <v>72</v>
      </c>
      <c r="U89">
        <f aca="true" t="shared" si="73" ref="U89:U110">IF(N89="",_XLL.GGT(ABS(H89),ABS(I89)),IF(N89=0,1,_XLL.GGT(ABS(N89),ABS(O89))))</f>
        <v>6</v>
      </c>
      <c r="W89">
        <f ca="1" t="shared" si="59"/>
        <v>8</v>
      </c>
      <c r="X89">
        <f ca="1" t="shared" si="59"/>
        <v>9</v>
      </c>
    </row>
    <row r="90" spans="1:24" ht="15">
      <c r="A90">
        <f t="shared" si="60"/>
        <v>13</v>
      </c>
      <c r="B90">
        <f ca="1">RAND()</f>
        <v>0.4095716364230727</v>
      </c>
      <c r="C90">
        <f ca="1" t="shared" si="57"/>
        <v>6</v>
      </c>
      <c r="D90">
        <f t="shared" si="61"/>
        <v>9</v>
      </c>
      <c r="E90">
        <f ca="1" t="shared" si="58"/>
        <v>4</v>
      </c>
      <c r="F90">
        <f t="shared" si="62"/>
        <v>5</v>
      </c>
      <c r="G90" t="s">
        <v>1</v>
      </c>
      <c r="H90">
        <f t="shared" si="63"/>
        <v>30</v>
      </c>
      <c r="I90">
        <f t="shared" si="64"/>
        <v>45</v>
      </c>
      <c r="J90" t="s">
        <v>1</v>
      </c>
      <c r="K90">
        <f t="shared" si="65"/>
        <v>36</v>
      </c>
      <c r="L90">
        <f t="shared" si="66"/>
        <v>45</v>
      </c>
      <c r="M90" t="s">
        <v>2</v>
      </c>
      <c r="N90">
        <f t="shared" si="67"/>
        <v>-6</v>
      </c>
      <c r="O90">
        <f t="shared" si="68"/>
        <v>45</v>
      </c>
      <c r="P90" t="str">
        <f t="shared" si="69"/>
        <v>=</v>
      </c>
      <c r="Q90">
        <f t="shared" si="70"/>
        <v>-2</v>
      </c>
      <c r="R90">
        <f t="shared" si="71"/>
        <v>15</v>
      </c>
      <c r="T90">
        <f t="shared" si="72"/>
        <v>45</v>
      </c>
      <c r="U90">
        <f t="shared" si="73"/>
        <v>3</v>
      </c>
      <c r="W90">
        <f ca="1" t="shared" si="59"/>
        <v>9</v>
      </c>
      <c r="X90">
        <f ca="1" t="shared" si="59"/>
        <v>4</v>
      </c>
    </row>
    <row r="91" spans="1:24" ht="15">
      <c r="A91">
        <f t="shared" si="60"/>
        <v>12</v>
      </c>
      <c r="B91">
        <f aca="true" ca="1" t="shared" si="74" ref="B91:B110">RAND()</f>
        <v>0.4702382368024567</v>
      </c>
      <c r="C91">
        <f ca="1" t="shared" si="57"/>
        <v>3</v>
      </c>
      <c r="D91">
        <f t="shared" si="61"/>
        <v>9</v>
      </c>
      <c r="E91">
        <f ca="1" t="shared" si="58"/>
        <v>6</v>
      </c>
      <c r="F91">
        <f t="shared" si="62"/>
        <v>8</v>
      </c>
      <c r="G91" t="s">
        <v>1</v>
      </c>
      <c r="H91">
        <f t="shared" si="63"/>
        <v>24</v>
      </c>
      <c r="I91">
        <f t="shared" si="64"/>
        <v>72</v>
      </c>
      <c r="J91" t="s">
        <v>1</v>
      </c>
      <c r="K91">
        <f t="shared" si="65"/>
        <v>54</v>
      </c>
      <c r="L91">
        <f t="shared" si="66"/>
        <v>72</v>
      </c>
      <c r="M91" t="s">
        <v>2</v>
      </c>
      <c r="N91">
        <f t="shared" si="67"/>
        <v>-30</v>
      </c>
      <c r="O91">
        <f t="shared" si="68"/>
        <v>72</v>
      </c>
      <c r="P91" t="str">
        <f t="shared" si="69"/>
        <v>=</v>
      </c>
      <c r="Q91">
        <f t="shared" si="70"/>
        <v>-5</v>
      </c>
      <c r="R91">
        <f t="shared" si="71"/>
        <v>12</v>
      </c>
      <c r="T91">
        <f t="shared" si="72"/>
        <v>72</v>
      </c>
      <c r="U91">
        <f t="shared" si="73"/>
        <v>6</v>
      </c>
      <c r="W91">
        <f ca="1" t="shared" si="59"/>
        <v>9</v>
      </c>
      <c r="X91">
        <f ca="1" t="shared" si="59"/>
        <v>8</v>
      </c>
    </row>
    <row r="92" spans="1:24" ht="15">
      <c r="A92">
        <f t="shared" si="60"/>
        <v>22</v>
      </c>
      <c r="B92">
        <f ca="1" t="shared" si="74"/>
        <v>0.06146121390639703</v>
      </c>
      <c r="C92">
        <f ca="1" t="shared" si="57"/>
        <v>3</v>
      </c>
      <c r="D92">
        <f t="shared" si="61"/>
        <v>5</v>
      </c>
      <c r="E92">
        <f ca="1" t="shared" si="58"/>
        <v>6</v>
      </c>
      <c r="F92">
        <f t="shared" si="62"/>
        <v>5</v>
      </c>
      <c r="G92" t="s">
        <v>1</v>
      </c>
      <c r="H92">
        <f t="shared" si="63"/>
        <v>3</v>
      </c>
      <c r="I92">
        <f t="shared" si="64"/>
        <v>5</v>
      </c>
      <c r="J92" t="s">
        <v>1</v>
      </c>
      <c r="K92">
        <f t="shared" si="65"/>
        <v>6</v>
      </c>
      <c r="L92">
        <f t="shared" si="66"/>
        <v>5</v>
      </c>
      <c r="M92" t="s">
        <v>2</v>
      </c>
      <c r="N92">
        <f t="shared" si="67"/>
        <v>-3</v>
      </c>
      <c r="O92">
        <f t="shared" si="68"/>
        <v>5</v>
      </c>
      <c r="P92">
        <f t="shared" si="69"/>
      </c>
      <c r="Q92">
        <f t="shared" si="70"/>
      </c>
      <c r="R92">
        <f t="shared" si="71"/>
      </c>
      <c r="T92">
        <f t="shared" si="72"/>
        <v>5</v>
      </c>
      <c r="U92">
        <f t="shared" si="73"/>
        <v>1</v>
      </c>
      <c r="W92">
        <f ca="1" t="shared" si="59"/>
        <v>5</v>
      </c>
      <c r="X92">
        <f ca="1" t="shared" si="59"/>
        <v>5</v>
      </c>
    </row>
    <row r="93" spans="1:24" ht="15">
      <c r="A93">
        <f t="shared" si="60"/>
        <v>10</v>
      </c>
      <c r="B93">
        <f ca="1" t="shared" si="74"/>
        <v>0.5570025174840004</v>
      </c>
      <c r="C93">
        <f ca="1" t="shared" si="57"/>
        <v>6</v>
      </c>
      <c r="D93">
        <f t="shared" si="61"/>
        <v>4</v>
      </c>
      <c r="E93">
        <f ca="1" t="shared" si="58"/>
        <v>7</v>
      </c>
      <c r="F93">
        <f t="shared" si="62"/>
        <v>8</v>
      </c>
      <c r="G93" t="s">
        <v>1</v>
      </c>
      <c r="H93">
        <f t="shared" si="63"/>
        <v>12</v>
      </c>
      <c r="I93">
        <f t="shared" si="64"/>
        <v>8</v>
      </c>
      <c r="J93" t="s">
        <v>1</v>
      </c>
      <c r="K93">
        <f t="shared" si="65"/>
        <v>7</v>
      </c>
      <c r="L93">
        <f t="shared" si="66"/>
        <v>8</v>
      </c>
      <c r="M93" t="s">
        <v>2</v>
      </c>
      <c r="N93">
        <f t="shared" si="67"/>
        <v>5</v>
      </c>
      <c r="O93">
        <f t="shared" si="68"/>
        <v>8</v>
      </c>
      <c r="P93">
        <f t="shared" si="69"/>
      </c>
      <c r="Q93">
        <f t="shared" si="70"/>
      </c>
      <c r="R93">
        <f t="shared" si="71"/>
      </c>
      <c r="T93">
        <f t="shared" si="72"/>
        <v>8</v>
      </c>
      <c r="U93">
        <f t="shared" si="73"/>
        <v>1</v>
      </c>
      <c r="W93">
        <f ca="1" t="shared" si="59"/>
        <v>4</v>
      </c>
      <c r="X93">
        <f ca="1" t="shared" si="59"/>
        <v>8</v>
      </c>
    </row>
    <row r="94" spans="1:24" ht="15">
      <c r="A94">
        <f t="shared" si="60"/>
        <v>6</v>
      </c>
      <c r="B94">
        <f ca="1" t="shared" si="74"/>
        <v>0.6076465072003501</v>
      </c>
      <c r="C94">
        <f ca="1" t="shared" si="57"/>
        <v>9</v>
      </c>
      <c r="D94">
        <f t="shared" si="61"/>
        <v>6</v>
      </c>
      <c r="E94">
        <f ca="1" t="shared" si="58"/>
        <v>7</v>
      </c>
      <c r="F94">
        <f t="shared" si="62"/>
        <v>4</v>
      </c>
      <c r="G94" t="s">
        <v>1</v>
      </c>
      <c r="H94">
        <f t="shared" si="63"/>
        <v>18</v>
      </c>
      <c r="I94">
        <f t="shared" si="64"/>
        <v>12</v>
      </c>
      <c r="J94" t="s">
        <v>1</v>
      </c>
      <c r="K94">
        <f t="shared" si="65"/>
        <v>21</v>
      </c>
      <c r="L94">
        <f t="shared" si="66"/>
        <v>12</v>
      </c>
      <c r="M94" t="s">
        <v>2</v>
      </c>
      <c r="N94">
        <f t="shared" si="67"/>
        <v>-3</v>
      </c>
      <c r="O94">
        <f t="shared" si="68"/>
        <v>12</v>
      </c>
      <c r="P94" t="str">
        <f t="shared" si="69"/>
        <v>=</v>
      </c>
      <c r="Q94">
        <f t="shared" si="70"/>
        <v>-1</v>
      </c>
      <c r="R94">
        <f t="shared" si="71"/>
        <v>4</v>
      </c>
      <c r="T94">
        <f t="shared" si="72"/>
        <v>12</v>
      </c>
      <c r="U94">
        <f t="shared" si="73"/>
        <v>3</v>
      </c>
      <c r="W94">
        <f ca="1" t="shared" si="59"/>
        <v>6</v>
      </c>
      <c r="X94">
        <f ca="1" t="shared" si="59"/>
        <v>4</v>
      </c>
    </row>
    <row r="95" spans="1:24" ht="15">
      <c r="A95">
        <f t="shared" si="60"/>
        <v>18</v>
      </c>
      <c r="B95">
        <f ca="1" t="shared" si="74"/>
        <v>0.2253120803722254</v>
      </c>
      <c r="C95">
        <f ca="1" t="shared" si="57"/>
        <v>5</v>
      </c>
      <c r="D95">
        <f t="shared" si="61"/>
        <v>9</v>
      </c>
      <c r="E95">
        <f ca="1" t="shared" si="58"/>
        <v>9</v>
      </c>
      <c r="F95">
        <f t="shared" si="62"/>
        <v>5</v>
      </c>
      <c r="G95" t="s">
        <v>1</v>
      </c>
      <c r="H95">
        <f t="shared" si="63"/>
        <v>25</v>
      </c>
      <c r="I95">
        <f t="shared" si="64"/>
        <v>45</v>
      </c>
      <c r="J95" t="s">
        <v>1</v>
      </c>
      <c r="K95">
        <f t="shared" si="65"/>
        <v>81</v>
      </c>
      <c r="L95">
        <f t="shared" si="66"/>
        <v>45</v>
      </c>
      <c r="M95" t="s">
        <v>2</v>
      </c>
      <c r="N95">
        <f t="shared" si="67"/>
        <v>-56</v>
      </c>
      <c r="O95">
        <f t="shared" si="68"/>
        <v>45</v>
      </c>
      <c r="P95">
        <f t="shared" si="69"/>
      </c>
      <c r="Q95">
        <f t="shared" si="70"/>
      </c>
      <c r="R95">
        <f t="shared" si="71"/>
      </c>
      <c r="T95">
        <f t="shared" si="72"/>
        <v>45</v>
      </c>
      <c r="U95">
        <f t="shared" si="73"/>
        <v>1</v>
      </c>
      <c r="W95">
        <f ca="1" t="shared" si="59"/>
        <v>9</v>
      </c>
      <c r="X95">
        <f ca="1" t="shared" si="59"/>
        <v>5</v>
      </c>
    </row>
    <row r="96" spans="1:24" ht="15">
      <c r="A96">
        <f t="shared" si="60"/>
        <v>24</v>
      </c>
      <c r="B96">
        <f ca="1" t="shared" si="74"/>
        <v>0.011116614419665383</v>
      </c>
      <c r="C96">
        <f ca="1" t="shared" si="57"/>
        <v>6</v>
      </c>
      <c r="D96">
        <f t="shared" si="61"/>
        <v>3</v>
      </c>
      <c r="E96">
        <f ca="1" t="shared" si="58"/>
        <v>8</v>
      </c>
      <c r="F96">
        <f t="shared" si="62"/>
        <v>3</v>
      </c>
      <c r="G96" t="s">
        <v>1</v>
      </c>
      <c r="H96">
        <f t="shared" si="63"/>
        <v>6</v>
      </c>
      <c r="I96">
        <f t="shared" si="64"/>
        <v>3</v>
      </c>
      <c r="J96" t="s">
        <v>1</v>
      </c>
      <c r="K96">
        <f t="shared" si="65"/>
        <v>8</v>
      </c>
      <c r="L96">
        <f t="shared" si="66"/>
        <v>3</v>
      </c>
      <c r="M96" t="s">
        <v>2</v>
      </c>
      <c r="N96">
        <f t="shared" si="67"/>
        <v>-2</v>
      </c>
      <c r="O96">
        <f t="shared" si="68"/>
        <v>3</v>
      </c>
      <c r="P96">
        <f t="shared" si="69"/>
      </c>
      <c r="Q96">
        <f t="shared" si="70"/>
      </c>
      <c r="R96">
        <f t="shared" si="71"/>
      </c>
      <c r="T96">
        <f t="shared" si="72"/>
        <v>3</v>
      </c>
      <c r="U96">
        <f t="shared" si="73"/>
        <v>1</v>
      </c>
      <c r="W96">
        <f ca="1" t="shared" si="59"/>
        <v>3</v>
      </c>
      <c r="X96">
        <f ca="1" t="shared" si="59"/>
        <v>3</v>
      </c>
    </row>
    <row r="97" spans="1:24" ht="15">
      <c r="A97">
        <f t="shared" si="60"/>
        <v>8</v>
      </c>
      <c r="B97">
        <f ca="1" t="shared" si="74"/>
        <v>0.5755026199826763</v>
      </c>
      <c r="C97">
        <f ca="1" t="shared" si="57"/>
        <v>5</v>
      </c>
      <c r="D97">
        <f t="shared" si="61"/>
        <v>6</v>
      </c>
      <c r="E97">
        <f ca="1" t="shared" si="58"/>
        <v>7</v>
      </c>
      <c r="F97">
        <f t="shared" si="62"/>
        <v>6</v>
      </c>
      <c r="G97" t="s">
        <v>1</v>
      </c>
      <c r="H97">
        <f t="shared" si="63"/>
        <v>5</v>
      </c>
      <c r="I97">
        <f t="shared" si="64"/>
        <v>6</v>
      </c>
      <c r="J97" t="s">
        <v>1</v>
      </c>
      <c r="K97">
        <f t="shared" si="65"/>
        <v>7</v>
      </c>
      <c r="L97">
        <f t="shared" si="66"/>
        <v>6</v>
      </c>
      <c r="M97" t="s">
        <v>2</v>
      </c>
      <c r="N97">
        <f t="shared" si="67"/>
        <v>-2</v>
      </c>
      <c r="O97">
        <f t="shared" si="68"/>
        <v>6</v>
      </c>
      <c r="P97" t="str">
        <f t="shared" si="69"/>
        <v>=</v>
      </c>
      <c r="Q97">
        <f t="shared" si="70"/>
        <v>-1</v>
      </c>
      <c r="R97">
        <f t="shared" si="71"/>
        <v>3</v>
      </c>
      <c r="T97">
        <f t="shared" si="72"/>
        <v>6</v>
      </c>
      <c r="U97">
        <f t="shared" si="73"/>
        <v>2</v>
      </c>
      <c r="W97">
        <f ca="1" t="shared" si="59"/>
        <v>5</v>
      </c>
      <c r="X97">
        <f ca="1" t="shared" si="59"/>
        <v>6</v>
      </c>
    </row>
    <row r="98" spans="1:24" ht="15">
      <c r="A98">
        <f t="shared" si="60"/>
        <v>17</v>
      </c>
      <c r="B98">
        <f ca="1" t="shared" si="74"/>
        <v>0.23500682078231783</v>
      </c>
      <c r="C98">
        <f ca="1" t="shared" si="57"/>
        <v>2</v>
      </c>
      <c r="D98">
        <f t="shared" si="61"/>
        <v>5</v>
      </c>
      <c r="E98">
        <f ca="1" t="shared" si="58"/>
        <v>6</v>
      </c>
      <c r="F98">
        <f t="shared" si="62"/>
        <v>5</v>
      </c>
      <c r="G98" t="s">
        <v>1</v>
      </c>
      <c r="H98">
        <f t="shared" si="63"/>
        <v>2</v>
      </c>
      <c r="I98">
        <f t="shared" si="64"/>
        <v>5</v>
      </c>
      <c r="J98" t="s">
        <v>1</v>
      </c>
      <c r="K98">
        <f t="shared" si="65"/>
        <v>6</v>
      </c>
      <c r="L98">
        <f t="shared" si="66"/>
        <v>5</v>
      </c>
      <c r="M98" t="s">
        <v>2</v>
      </c>
      <c r="N98">
        <f t="shared" si="67"/>
        <v>-4</v>
      </c>
      <c r="O98">
        <f t="shared" si="68"/>
        <v>5</v>
      </c>
      <c r="P98">
        <f t="shared" si="69"/>
      </c>
      <c r="Q98">
        <f t="shared" si="70"/>
      </c>
      <c r="R98">
        <f t="shared" si="71"/>
      </c>
      <c r="T98">
        <f t="shared" si="72"/>
        <v>5</v>
      </c>
      <c r="U98">
        <f t="shared" si="73"/>
        <v>1</v>
      </c>
      <c r="W98">
        <f ca="1" t="shared" si="59"/>
        <v>5</v>
      </c>
      <c r="X98">
        <f ca="1" t="shared" si="59"/>
        <v>5</v>
      </c>
    </row>
    <row r="99" spans="1:24" ht="15">
      <c r="A99">
        <f t="shared" si="60"/>
        <v>16</v>
      </c>
      <c r="B99">
        <f ca="1" t="shared" si="74"/>
        <v>0.3427674362193147</v>
      </c>
      <c r="C99">
        <f ca="1" t="shared" si="57"/>
        <v>2</v>
      </c>
      <c r="D99">
        <f t="shared" si="61"/>
        <v>3</v>
      </c>
      <c r="E99">
        <f ca="1" t="shared" si="58"/>
        <v>6</v>
      </c>
      <c r="F99">
        <f t="shared" si="62"/>
        <v>4</v>
      </c>
      <c r="G99" t="s">
        <v>1</v>
      </c>
      <c r="H99">
        <f t="shared" si="63"/>
        <v>8</v>
      </c>
      <c r="I99">
        <f t="shared" si="64"/>
        <v>12</v>
      </c>
      <c r="J99" t="s">
        <v>1</v>
      </c>
      <c r="K99">
        <f t="shared" si="65"/>
        <v>18</v>
      </c>
      <c r="L99">
        <f t="shared" si="66"/>
        <v>12</v>
      </c>
      <c r="M99" t="s">
        <v>2</v>
      </c>
      <c r="N99">
        <f t="shared" si="67"/>
        <v>-10</v>
      </c>
      <c r="O99">
        <f t="shared" si="68"/>
        <v>12</v>
      </c>
      <c r="P99" t="str">
        <f t="shared" si="69"/>
        <v>=</v>
      </c>
      <c r="Q99">
        <f t="shared" si="70"/>
        <v>-5</v>
      </c>
      <c r="R99">
        <f t="shared" si="71"/>
        <v>6</v>
      </c>
      <c r="T99">
        <f t="shared" si="72"/>
        <v>12</v>
      </c>
      <c r="U99">
        <f t="shared" si="73"/>
        <v>2</v>
      </c>
      <c r="W99">
        <f ca="1" t="shared" si="59"/>
        <v>3</v>
      </c>
      <c r="X99">
        <f ca="1" t="shared" si="59"/>
        <v>4</v>
      </c>
    </row>
    <row r="100" spans="1:24" ht="15">
      <c r="A100">
        <f t="shared" si="60"/>
        <v>23</v>
      </c>
      <c r="B100">
        <f ca="1" t="shared" si="74"/>
        <v>0.026151516035587408</v>
      </c>
      <c r="C100">
        <f ca="1" t="shared" si="57"/>
        <v>7</v>
      </c>
      <c r="D100">
        <f t="shared" si="61"/>
        <v>4</v>
      </c>
      <c r="E100">
        <f ca="1" t="shared" si="58"/>
        <v>8</v>
      </c>
      <c r="F100">
        <f t="shared" si="62"/>
        <v>7</v>
      </c>
      <c r="G100" t="s">
        <v>1</v>
      </c>
      <c r="H100">
        <f t="shared" si="63"/>
        <v>49</v>
      </c>
      <c r="I100">
        <f t="shared" si="64"/>
        <v>28</v>
      </c>
      <c r="J100" t="s">
        <v>1</v>
      </c>
      <c r="K100">
        <f t="shared" si="65"/>
        <v>32</v>
      </c>
      <c r="L100">
        <f t="shared" si="66"/>
        <v>28</v>
      </c>
      <c r="M100" t="s">
        <v>2</v>
      </c>
      <c r="N100">
        <f t="shared" si="67"/>
        <v>17</v>
      </c>
      <c r="O100">
        <f t="shared" si="68"/>
        <v>28</v>
      </c>
      <c r="P100">
        <f t="shared" si="69"/>
      </c>
      <c r="Q100">
        <f t="shared" si="70"/>
      </c>
      <c r="R100">
        <f t="shared" si="71"/>
      </c>
      <c r="T100">
        <f t="shared" si="72"/>
        <v>28</v>
      </c>
      <c r="U100">
        <f t="shared" si="73"/>
        <v>1</v>
      </c>
      <c r="W100">
        <f ca="1" t="shared" si="59"/>
        <v>4</v>
      </c>
      <c r="X100">
        <f ca="1" t="shared" si="59"/>
        <v>7</v>
      </c>
    </row>
    <row r="101" spans="1:24" ht="15">
      <c r="A101">
        <f t="shared" si="60"/>
        <v>1</v>
      </c>
      <c r="B101">
        <f ca="1" t="shared" si="74"/>
        <v>0.952982183829376</v>
      </c>
      <c r="C101">
        <f ca="1" t="shared" si="57"/>
        <v>2</v>
      </c>
      <c r="D101">
        <f t="shared" si="61"/>
        <v>9</v>
      </c>
      <c r="E101">
        <f ca="1" t="shared" si="58"/>
        <v>3</v>
      </c>
      <c r="F101">
        <f t="shared" si="62"/>
        <v>4</v>
      </c>
      <c r="G101" t="s">
        <v>1</v>
      </c>
      <c r="H101">
        <f t="shared" si="63"/>
        <v>8</v>
      </c>
      <c r="I101">
        <f t="shared" si="64"/>
        <v>36</v>
      </c>
      <c r="J101" t="s">
        <v>1</v>
      </c>
      <c r="K101">
        <f t="shared" si="65"/>
        <v>27</v>
      </c>
      <c r="L101">
        <f t="shared" si="66"/>
        <v>36</v>
      </c>
      <c r="M101" t="s">
        <v>2</v>
      </c>
      <c r="N101">
        <f t="shared" si="67"/>
        <v>-19</v>
      </c>
      <c r="O101">
        <f t="shared" si="68"/>
        <v>36</v>
      </c>
      <c r="P101">
        <f t="shared" si="69"/>
      </c>
      <c r="Q101">
        <f t="shared" si="70"/>
      </c>
      <c r="R101">
        <f t="shared" si="71"/>
      </c>
      <c r="T101">
        <f t="shared" si="72"/>
        <v>36</v>
      </c>
      <c r="U101">
        <f t="shared" si="73"/>
        <v>1</v>
      </c>
      <c r="W101">
        <f ca="1" t="shared" si="59"/>
        <v>9</v>
      </c>
      <c r="X101">
        <f ca="1" t="shared" si="59"/>
        <v>4</v>
      </c>
    </row>
    <row r="102" spans="1:24" ht="15">
      <c r="A102">
        <f t="shared" si="60"/>
        <v>5</v>
      </c>
      <c r="B102">
        <f ca="1" t="shared" si="74"/>
        <v>0.7614654634180295</v>
      </c>
      <c r="C102">
        <f ca="1" t="shared" si="57"/>
        <v>3</v>
      </c>
      <c r="D102">
        <f t="shared" si="61"/>
        <v>6</v>
      </c>
      <c r="E102">
        <f ca="1" t="shared" si="58"/>
        <v>2</v>
      </c>
      <c r="F102">
        <f t="shared" si="62"/>
        <v>9</v>
      </c>
      <c r="G102" t="s">
        <v>1</v>
      </c>
      <c r="H102">
        <f t="shared" si="63"/>
        <v>9</v>
      </c>
      <c r="I102">
        <f t="shared" si="64"/>
        <v>18</v>
      </c>
      <c r="J102" t="s">
        <v>1</v>
      </c>
      <c r="K102">
        <f t="shared" si="65"/>
        <v>4</v>
      </c>
      <c r="L102">
        <f t="shared" si="66"/>
        <v>18</v>
      </c>
      <c r="M102" t="s">
        <v>2</v>
      </c>
      <c r="N102">
        <f t="shared" si="67"/>
        <v>5</v>
      </c>
      <c r="O102">
        <f t="shared" si="68"/>
        <v>18</v>
      </c>
      <c r="P102">
        <f t="shared" si="69"/>
      </c>
      <c r="Q102">
        <f t="shared" si="70"/>
      </c>
      <c r="R102">
        <f t="shared" si="71"/>
      </c>
      <c r="T102">
        <f t="shared" si="72"/>
        <v>18</v>
      </c>
      <c r="U102">
        <f t="shared" si="73"/>
        <v>1</v>
      </c>
      <c r="W102">
        <f ca="1" t="shared" si="59"/>
        <v>6</v>
      </c>
      <c r="X102">
        <f ca="1" t="shared" si="59"/>
        <v>9</v>
      </c>
    </row>
    <row r="103" spans="1:24" ht="15">
      <c r="A103">
        <f t="shared" si="60"/>
        <v>2</v>
      </c>
      <c r="B103">
        <f ca="1" t="shared" si="74"/>
        <v>0.9023707566351741</v>
      </c>
      <c r="C103">
        <f ca="1" t="shared" si="57"/>
        <v>8</v>
      </c>
      <c r="D103">
        <f t="shared" si="61"/>
        <v>3</v>
      </c>
      <c r="E103">
        <f ca="1" t="shared" si="58"/>
        <v>2</v>
      </c>
      <c r="F103">
        <f t="shared" si="62"/>
        <v>6</v>
      </c>
      <c r="G103" t="s">
        <v>1</v>
      </c>
      <c r="H103">
        <f t="shared" si="63"/>
        <v>16</v>
      </c>
      <c r="I103">
        <f t="shared" si="64"/>
        <v>6</v>
      </c>
      <c r="J103" t="s">
        <v>1</v>
      </c>
      <c r="K103">
        <f t="shared" si="65"/>
        <v>2</v>
      </c>
      <c r="L103">
        <f t="shared" si="66"/>
        <v>6</v>
      </c>
      <c r="M103" t="s">
        <v>2</v>
      </c>
      <c r="N103">
        <f t="shared" si="67"/>
        <v>14</v>
      </c>
      <c r="O103">
        <f t="shared" si="68"/>
        <v>6</v>
      </c>
      <c r="P103" t="str">
        <f t="shared" si="69"/>
        <v>=</v>
      </c>
      <c r="Q103">
        <f t="shared" si="70"/>
        <v>7</v>
      </c>
      <c r="R103">
        <f t="shared" si="71"/>
        <v>3</v>
      </c>
      <c r="T103">
        <f t="shared" si="72"/>
        <v>6</v>
      </c>
      <c r="U103">
        <f t="shared" si="73"/>
        <v>2</v>
      </c>
      <c r="W103">
        <f aca="true" ca="1" t="shared" si="75" ref="W103:X110">ROUND(RAND()*8+1.5,0)</f>
        <v>3</v>
      </c>
      <c r="X103">
        <f ca="1" t="shared" si="75"/>
        <v>6</v>
      </c>
    </row>
    <row r="104" spans="1:24" ht="15">
      <c r="A104">
        <f t="shared" si="60"/>
        <v>3</v>
      </c>
      <c r="B104">
        <f ca="1" t="shared" si="74"/>
        <v>0.8848619282088573</v>
      </c>
      <c r="C104">
        <f ca="1" t="shared" si="57"/>
        <v>6</v>
      </c>
      <c r="D104">
        <f t="shared" si="61"/>
        <v>3</v>
      </c>
      <c r="E104">
        <f ca="1" t="shared" si="58"/>
        <v>6</v>
      </c>
      <c r="F104">
        <f t="shared" si="62"/>
        <v>4</v>
      </c>
      <c r="G104" t="s">
        <v>1</v>
      </c>
      <c r="H104">
        <f t="shared" si="63"/>
        <v>24</v>
      </c>
      <c r="I104">
        <f t="shared" si="64"/>
        <v>12</v>
      </c>
      <c r="J104" t="s">
        <v>1</v>
      </c>
      <c r="K104">
        <f t="shared" si="65"/>
        <v>18</v>
      </c>
      <c r="L104">
        <f t="shared" si="66"/>
        <v>12</v>
      </c>
      <c r="M104" t="s">
        <v>2</v>
      </c>
      <c r="N104">
        <f t="shared" si="67"/>
        <v>6</v>
      </c>
      <c r="O104">
        <f t="shared" si="68"/>
        <v>12</v>
      </c>
      <c r="P104" t="str">
        <f t="shared" si="69"/>
        <v>=</v>
      </c>
      <c r="Q104">
        <f t="shared" si="70"/>
        <v>1</v>
      </c>
      <c r="R104">
        <f t="shared" si="71"/>
        <v>2</v>
      </c>
      <c r="T104">
        <f t="shared" si="72"/>
        <v>12</v>
      </c>
      <c r="U104">
        <f t="shared" si="73"/>
        <v>6</v>
      </c>
      <c r="W104">
        <f ca="1" t="shared" si="75"/>
        <v>3</v>
      </c>
      <c r="X104">
        <f ca="1" t="shared" si="75"/>
        <v>4</v>
      </c>
    </row>
    <row r="105" spans="1:24" ht="15">
      <c r="A105">
        <f t="shared" si="60"/>
        <v>20</v>
      </c>
      <c r="B105">
        <f ca="1" t="shared" si="74"/>
        <v>0.10235436029056777</v>
      </c>
      <c r="C105">
        <f ca="1" t="shared" si="57"/>
        <v>7</v>
      </c>
      <c r="D105">
        <f t="shared" si="61"/>
        <v>6</v>
      </c>
      <c r="E105">
        <f ca="1" t="shared" si="58"/>
        <v>6</v>
      </c>
      <c r="F105">
        <f t="shared" si="62"/>
        <v>2</v>
      </c>
      <c r="G105" t="s">
        <v>1</v>
      </c>
      <c r="H105">
        <f t="shared" si="63"/>
        <v>7</v>
      </c>
      <c r="I105">
        <f t="shared" si="64"/>
        <v>6</v>
      </c>
      <c r="J105" t="s">
        <v>1</v>
      </c>
      <c r="K105">
        <f t="shared" si="65"/>
        <v>18</v>
      </c>
      <c r="L105">
        <f t="shared" si="66"/>
        <v>6</v>
      </c>
      <c r="M105" t="s">
        <v>2</v>
      </c>
      <c r="N105">
        <f t="shared" si="67"/>
        <v>-11</v>
      </c>
      <c r="O105">
        <f t="shared" si="68"/>
        <v>6</v>
      </c>
      <c r="P105">
        <f t="shared" si="69"/>
      </c>
      <c r="Q105">
        <f t="shared" si="70"/>
      </c>
      <c r="R105">
        <f t="shared" si="71"/>
      </c>
      <c r="T105">
        <f t="shared" si="72"/>
        <v>6</v>
      </c>
      <c r="U105">
        <f t="shared" si="73"/>
        <v>1</v>
      </c>
      <c r="W105">
        <f ca="1" t="shared" si="75"/>
        <v>6</v>
      </c>
      <c r="X105">
        <f ca="1" t="shared" si="75"/>
        <v>2</v>
      </c>
    </row>
    <row r="106" spans="1:24" ht="15">
      <c r="A106">
        <f t="shared" si="60"/>
        <v>21</v>
      </c>
      <c r="B106">
        <f ca="1" t="shared" si="74"/>
        <v>0.08146329058131085</v>
      </c>
      <c r="C106">
        <f ca="1" t="shared" si="57"/>
        <v>4</v>
      </c>
      <c r="D106">
        <f t="shared" si="61"/>
        <v>8</v>
      </c>
      <c r="E106">
        <f ca="1" t="shared" si="58"/>
        <v>5</v>
      </c>
      <c r="F106">
        <f t="shared" si="62"/>
        <v>2</v>
      </c>
      <c r="G106" t="s">
        <v>1</v>
      </c>
      <c r="H106">
        <f t="shared" si="63"/>
        <v>4</v>
      </c>
      <c r="I106">
        <f t="shared" si="64"/>
        <v>8</v>
      </c>
      <c r="J106" t="s">
        <v>1</v>
      </c>
      <c r="K106">
        <f t="shared" si="65"/>
        <v>20</v>
      </c>
      <c r="L106">
        <f t="shared" si="66"/>
        <v>8</v>
      </c>
      <c r="M106" t="s">
        <v>2</v>
      </c>
      <c r="N106">
        <f t="shared" si="67"/>
        <v>-16</v>
      </c>
      <c r="O106">
        <f t="shared" si="68"/>
        <v>8</v>
      </c>
      <c r="P106" t="str">
        <f t="shared" si="69"/>
        <v>=</v>
      </c>
      <c r="Q106">
        <f t="shared" si="70"/>
        <v>-2</v>
      </c>
      <c r="R106">
        <f t="shared" si="71"/>
        <v>1</v>
      </c>
      <c r="T106">
        <f t="shared" si="72"/>
        <v>8</v>
      </c>
      <c r="U106">
        <f t="shared" si="73"/>
        <v>8</v>
      </c>
      <c r="W106">
        <f ca="1" t="shared" si="75"/>
        <v>8</v>
      </c>
      <c r="X106">
        <f ca="1" t="shared" si="75"/>
        <v>2</v>
      </c>
    </row>
    <row r="107" spans="1:24" ht="15">
      <c r="A107">
        <f t="shared" si="60"/>
        <v>15</v>
      </c>
      <c r="B107">
        <f ca="1" t="shared" si="74"/>
        <v>0.3443345023192088</v>
      </c>
      <c r="C107">
        <f ca="1" t="shared" si="57"/>
        <v>4</v>
      </c>
      <c r="D107">
        <f t="shared" si="61"/>
        <v>2</v>
      </c>
      <c r="E107">
        <f ca="1" t="shared" si="58"/>
        <v>3</v>
      </c>
      <c r="F107">
        <f t="shared" si="62"/>
        <v>4</v>
      </c>
      <c r="G107" t="s">
        <v>1</v>
      </c>
      <c r="H107">
        <f t="shared" si="63"/>
        <v>8</v>
      </c>
      <c r="I107">
        <f t="shared" si="64"/>
        <v>4</v>
      </c>
      <c r="J107" t="s">
        <v>1</v>
      </c>
      <c r="K107">
        <f t="shared" si="65"/>
        <v>3</v>
      </c>
      <c r="L107">
        <f t="shared" si="66"/>
        <v>4</v>
      </c>
      <c r="M107" t="s">
        <v>2</v>
      </c>
      <c r="N107">
        <f t="shared" si="67"/>
        <v>5</v>
      </c>
      <c r="O107">
        <f t="shared" si="68"/>
        <v>4</v>
      </c>
      <c r="P107">
        <f t="shared" si="69"/>
      </c>
      <c r="Q107">
        <f t="shared" si="70"/>
      </c>
      <c r="R107">
        <f t="shared" si="71"/>
      </c>
      <c r="T107">
        <f t="shared" si="72"/>
        <v>4</v>
      </c>
      <c r="U107">
        <f t="shared" si="73"/>
        <v>1</v>
      </c>
      <c r="W107">
        <f ca="1" t="shared" si="75"/>
        <v>2</v>
      </c>
      <c r="X107">
        <f ca="1" t="shared" si="75"/>
        <v>3</v>
      </c>
    </row>
    <row r="108" spans="1:24" ht="15">
      <c r="A108">
        <f t="shared" si="60"/>
        <v>7</v>
      </c>
      <c r="B108">
        <f ca="1" t="shared" si="74"/>
        <v>0.5799561971874491</v>
      </c>
      <c r="C108">
        <f ca="1" t="shared" si="57"/>
        <v>8</v>
      </c>
      <c r="D108">
        <f t="shared" si="61"/>
        <v>6</v>
      </c>
      <c r="E108">
        <f ca="1" t="shared" si="58"/>
        <v>6</v>
      </c>
      <c r="F108">
        <f t="shared" si="62"/>
        <v>5</v>
      </c>
      <c r="G108" t="s">
        <v>1</v>
      </c>
      <c r="H108">
        <f t="shared" si="63"/>
        <v>40</v>
      </c>
      <c r="I108">
        <f t="shared" si="64"/>
        <v>30</v>
      </c>
      <c r="J108" t="s">
        <v>1</v>
      </c>
      <c r="K108">
        <f t="shared" si="65"/>
        <v>36</v>
      </c>
      <c r="L108">
        <f t="shared" si="66"/>
        <v>30</v>
      </c>
      <c r="M108" t="s">
        <v>2</v>
      </c>
      <c r="N108">
        <f t="shared" si="67"/>
        <v>4</v>
      </c>
      <c r="O108">
        <f t="shared" si="68"/>
        <v>30</v>
      </c>
      <c r="P108" t="str">
        <f t="shared" si="69"/>
        <v>=</v>
      </c>
      <c r="Q108">
        <f t="shared" si="70"/>
        <v>2</v>
      </c>
      <c r="R108">
        <f t="shared" si="71"/>
        <v>15</v>
      </c>
      <c r="T108">
        <f t="shared" si="72"/>
        <v>30</v>
      </c>
      <c r="U108">
        <f t="shared" si="73"/>
        <v>2</v>
      </c>
      <c r="W108">
        <f ca="1" t="shared" si="75"/>
        <v>6</v>
      </c>
      <c r="X108">
        <f ca="1" t="shared" si="75"/>
        <v>5</v>
      </c>
    </row>
    <row r="109" spans="1:24" ht="15">
      <c r="A109">
        <f t="shared" si="60"/>
        <v>11</v>
      </c>
      <c r="B109">
        <f ca="1" t="shared" si="74"/>
        <v>0.481542993714418</v>
      </c>
      <c r="C109">
        <f ca="1" t="shared" si="57"/>
        <v>4</v>
      </c>
      <c r="D109">
        <f t="shared" si="61"/>
        <v>8</v>
      </c>
      <c r="E109">
        <f ca="1" t="shared" si="58"/>
        <v>9</v>
      </c>
      <c r="F109">
        <f t="shared" si="62"/>
        <v>6</v>
      </c>
      <c r="G109" t="s">
        <v>1</v>
      </c>
      <c r="H109">
        <f t="shared" si="63"/>
        <v>12</v>
      </c>
      <c r="I109">
        <f t="shared" si="64"/>
        <v>24</v>
      </c>
      <c r="J109" t="s">
        <v>1</v>
      </c>
      <c r="K109">
        <f t="shared" si="65"/>
        <v>36</v>
      </c>
      <c r="L109">
        <f t="shared" si="66"/>
        <v>24</v>
      </c>
      <c r="M109" t="s">
        <v>2</v>
      </c>
      <c r="N109">
        <f t="shared" si="67"/>
        <v>-24</v>
      </c>
      <c r="O109">
        <f t="shared" si="68"/>
        <v>24</v>
      </c>
      <c r="P109" t="str">
        <f t="shared" si="69"/>
        <v>=</v>
      </c>
      <c r="Q109">
        <f t="shared" si="70"/>
        <v>-1</v>
      </c>
      <c r="R109">
        <f t="shared" si="71"/>
        <v>1</v>
      </c>
      <c r="T109">
        <f t="shared" si="72"/>
        <v>24</v>
      </c>
      <c r="U109">
        <f t="shared" si="73"/>
        <v>24</v>
      </c>
      <c r="W109">
        <f ca="1" t="shared" si="75"/>
        <v>8</v>
      </c>
      <c r="X109">
        <f ca="1" t="shared" si="75"/>
        <v>6</v>
      </c>
    </row>
    <row r="110" spans="1:24" ht="15">
      <c r="A110">
        <f t="shared" si="60"/>
        <v>14</v>
      </c>
      <c r="B110">
        <f ca="1" t="shared" si="74"/>
        <v>0.39073597806065863</v>
      </c>
      <c r="C110">
        <f ca="1" t="shared" si="57"/>
        <v>9</v>
      </c>
      <c r="D110">
        <f t="shared" si="61"/>
        <v>6</v>
      </c>
      <c r="E110">
        <f ca="1" t="shared" si="58"/>
        <v>4</v>
      </c>
      <c r="F110">
        <f t="shared" si="62"/>
        <v>5</v>
      </c>
      <c r="G110" t="s">
        <v>1</v>
      </c>
      <c r="H110">
        <f t="shared" si="63"/>
        <v>45</v>
      </c>
      <c r="I110">
        <f t="shared" si="64"/>
        <v>30</v>
      </c>
      <c r="J110" t="s">
        <v>1</v>
      </c>
      <c r="K110">
        <f t="shared" si="65"/>
        <v>24</v>
      </c>
      <c r="L110">
        <f t="shared" si="66"/>
        <v>30</v>
      </c>
      <c r="M110" t="s">
        <v>2</v>
      </c>
      <c r="N110">
        <f t="shared" si="67"/>
        <v>21</v>
      </c>
      <c r="O110">
        <f t="shared" si="68"/>
        <v>30</v>
      </c>
      <c r="P110" t="str">
        <f t="shared" si="69"/>
        <v>=</v>
      </c>
      <c r="Q110">
        <f t="shared" si="70"/>
        <v>7</v>
      </c>
      <c r="R110">
        <f t="shared" si="71"/>
        <v>10</v>
      </c>
      <c r="T110">
        <f t="shared" si="72"/>
        <v>30</v>
      </c>
      <c r="U110">
        <f t="shared" si="73"/>
        <v>3</v>
      </c>
      <c r="W110">
        <f ca="1" t="shared" si="75"/>
        <v>6</v>
      </c>
      <c r="X110">
        <f ca="1" t="shared" si="75"/>
        <v>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Stemue</dc:creator>
  <cp:keywords/>
  <dc:description/>
  <cp:lastModifiedBy>Hunsicker, Sascha (SascHuns09)</cp:lastModifiedBy>
  <cp:lastPrinted>2019-11-15T08:18:34Z</cp:lastPrinted>
  <dcterms:created xsi:type="dcterms:W3CDTF">2013-06-27T20:36:07Z</dcterms:created>
  <dcterms:modified xsi:type="dcterms:W3CDTF">2019-11-15T08:18:38Z</dcterms:modified>
  <cp:category/>
  <cp:version/>
  <cp:contentType/>
  <cp:contentStatus/>
</cp:coreProperties>
</file>