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UNSICKER\Mathe\ExcelKlapptests\Mittelstufe\Fertig\Klasse5\"/>
    </mc:Choice>
  </mc:AlternateContent>
  <bookViews>
    <workbookView xWindow="-105" yWindow="-105" windowWidth="23250" windowHeight="12570" activeTab="2"/>
  </bookViews>
  <sheets>
    <sheet name="arabisch-römisch" sheetId="2" r:id="rId1"/>
    <sheet name="Tabelle1" sheetId="1" r:id="rId2"/>
    <sheet name="römisch-arabisch" sheetId="4" r:id="rId3"/>
    <sheet name="Tabelle1 (2)" sheetId="3" r:id="rId4"/>
  </sheets>
  <definedNames>
    <definedName name="_xlnm.Print_Area" localSheetId="0">'arabisch-römisch'!$A$1:$H$48</definedName>
    <definedName name="_xlnm.Print_Area" localSheetId="2">'römisch-arabisch'!$A$1:$G$51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A7" i="4" s="1"/>
  <c r="B9" i="4"/>
  <c r="A9" i="4" s="1"/>
  <c r="B11" i="4"/>
  <c r="A11" i="4" s="1"/>
  <c r="B13" i="4"/>
  <c r="A13" i="4" s="1"/>
  <c r="B15" i="4"/>
  <c r="A15" i="4" s="1"/>
  <c r="B17" i="4"/>
  <c r="A17" i="4" s="1"/>
  <c r="B19" i="4"/>
  <c r="A19" i="4" s="1"/>
  <c r="B21" i="4"/>
  <c r="A21" i="4" s="1"/>
  <c r="B23" i="4"/>
  <c r="A23" i="4" s="1"/>
  <c r="B25" i="4"/>
  <c r="A25" i="4" s="1"/>
  <c r="B27" i="4"/>
  <c r="A27" i="4" s="1"/>
  <c r="B29" i="4"/>
  <c r="A29" i="4" s="1"/>
  <c r="B31" i="4"/>
  <c r="A31" i="4" s="1"/>
  <c r="B33" i="4"/>
  <c r="A33" i="4" s="1"/>
  <c r="B35" i="4"/>
  <c r="A35" i="4" s="1"/>
  <c r="B37" i="4"/>
  <c r="A37" i="4" s="1"/>
  <c r="B39" i="4"/>
  <c r="A39" i="4" s="1"/>
  <c r="B41" i="4"/>
  <c r="A41" i="4" s="1"/>
  <c r="B43" i="4"/>
  <c r="A43" i="4" s="1"/>
  <c r="B45" i="4"/>
  <c r="A45" i="4" s="1"/>
  <c r="B47" i="4"/>
  <c r="A47" i="4" s="1"/>
  <c r="B49" i="4"/>
  <c r="A49" i="4" s="1"/>
  <c r="B5" i="4"/>
  <c r="A5" i="4" s="1"/>
  <c r="A3" i="4"/>
  <c r="C48" i="3"/>
  <c r="G49" i="4" s="1"/>
  <c r="C46" i="3"/>
  <c r="G47" i="4" s="1"/>
  <c r="C44" i="3"/>
  <c r="G45" i="4" s="1"/>
  <c r="C42" i="3"/>
  <c r="G43" i="4" s="1"/>
  <c r="C40" i="3"/>
  <c r="G41" i="4" s="1"/>
  <c r="C38" i="3"/>
  <c r="G39" i="4" s="1"/>
  <c r="C36" i="3"/>
  <c r="G37" i="4" s="1"/>
  <c r="C34" i="3"/>
  <c r="G35" i="4" s="1"/>
  <c r="C32" i="3"/>
  <c r="G33" i="4" s="1"/>
  <c r="C30" i="3"/>
  <c r="G31" i="4" s="1"/>
  <c r="C28" i="3"/>
  <c r="G29" i="4" s="1"/>
  <c r="C26" i="3"/>
  <c r="G27" i="4" s="1"/>
  <c r="C24" i="3"/>
  <c r="G25" i="4" s="1"/>
  <c r="C22" i="3"/>
  <c r="G23" i="4" s="1"/>
  <c r="C20" i="3"/>
  <c r="E20" i="3" s="1"/>
  <c r="F20" i="3" s="1"/>
  <c r="C18" i="3"/>
  <c r="G19" i="4" s="1"/>
  <c r="C16" i="3"/>
  <c r="E16" i="3" s="1"/>
  <c r="F16" i="3" s="1"/>
  <c r="C14" i="3"/>
  <c r="G14" i="3" s="1"/>
  <c r="H14" i="3" s="1"/>
  <c r="C12" i="3"/>
  <c r="G12" i="3" s="1"/>
  <c r="H12" i="3" s="1"/>
  <c r="C10" i="3"/>
  <c r="G10" i="3" s="1"/>
  <c r="H10" i="3" s="1"/>
  <c r="C8" i="3"/>
  <c r="F8" i="3" s="1"/>
  <c r="C6" i="3"/>
  <c r="G6" i="3" s="1"/>
  <c r="C4" i="3"/>
  <c r="I4" i="3" s="1"/>
  <c r="C2" i="3"/>
  <c r="F2" i="3" s="1"/>
  <c r="M2" i="3" s="1"/>
  <c r="C3" i="4" s="1"/>
  <c r="B7" i="2"/>
  <c r="A7" i="2" s="1"/>
  <c r="B9" i="2"/>
  <c r="B11" i="2" s="1"/>
  <c r="A5" i="2"/>
  <c r="A3" i="2"/>
  <c r="B5" i="2"/>
  <c r="C46" i="1"/>
  <c r="E46" i="1" s="1"/>
  <c r="C48" i="1"/>
  <c r="C40" i="1"/>
  <c r="E40" i="1" s="1"/>
  <c r="F40" i="1" s="1"/>
  <c r="C42" i="1"/>
  <c r="E42" i="1" s="1"/>
  <c r="F42" i="1" s="1"/>
  <c r="C44" i="1"/>
  <c r="E44" i="1" s="1"/>
  <c r="C38" i="1"/>
  <c r="C39" i="2" s="1"/>
  <c r="C36" i="1"/>
  <c r="C37" i="2" s="1"/>
  <c r="C34" i="1"/>
  <c r="C35" i="2" s="1"/>
  <c r="C32" i="1"/>
  <c r="C33" i="2" s="1"/>
  <c r="C30" i="1"/>
  <c r="C31" i="2" s="1"/>
  <c r="C28" i="1"/>
  <c r="C29" i="2" s="1"/>
  <c r="C26" i="1"/>
  <c r="C27" i="2" s="1"/>
  <c r="C24" i="1"/>
  <c r="E24" i="1" s="1"/>
  <c r="C22" i="1"/>
  <c r="E22" i="1" s="1"/>
  <c r="F22" i="1" s="1"/>
  <c r="C20" i="1"/>
  <c r="C21" i="2" s="1"/>
  <c r="C18" i="1"/>
  <c r="E18" i="1" s="1"/>
  <c r="F18" i="1" s="1"/>
  <c r="C16" i="1"/>
  <c r="E16" i="1" s="1"/>
  <c r="F16" i="1" s="1"/>
  <c r="C8" i="1"/>
  <c r="F8" i="1" s="1"/>
  <c r="C14" i="1"/>
  <c r="F14" i="1" s="1"/>
  <c r="C12" i="1"/>
  <c r="F12" i="1" s="1"/>
  <c r="C10" i="1"/>
  <c r="F10" i="1" s="1"/>
  <c r="C4" i="1"/>
  <c r="F4" i="1" s="1"/>
  <c r="M4" i="1" s="1"/>
  <c r="H5" i="2" s="1"/>
  <c r="C6" i="1"/>
  <c r="G6" i="1" s="1"/>
  <c r="C2" i="1"/>
  <c r="F2" i="1" s="1"/>
  <c r="M2" i="1" s="1"/>
  <c r="H3" i="2" s="1"/>
  <c r="G13" i="4" l="1"/>
  <c r="G21" i="4"/>
  <c r="G7" i="4"/>
  <c r="G15" i="4"/>
  <c r="G11" i="4"/>
  <c r="G9" i="4"/>
  <c r="G17" i="4"/>
  <c r="G5" i="4"/>
  <c r="G3" i="4"/>
  <c r="G2" i="3"/>
  <c r="F6" i="3"/>
  <c r="M6" i="3" s="1"/>
  <c r="C7" i="4" s="1"/>
  <c r="I6" i="3"/>
  <c r="I2" i="3"/>
  <c r="G8" i="3"/>
  <c r="H8" i="3" s="1"/>
  <c r="M8" i="3" s="1"/>
  <c r="C9" i="4" s="1"/>
  <c r="F10" i="3"/>
  <c r="M10" i="3" s="1"/>
  <c r="C11" i="4" s="1"/>
  <c r="F14" i="3"/>
  <c r="M14" i="3" s="1"/>
  <c r="C15" i="4" s="1"/>
  <c r="F4" i="3"/>
  <c r="M4" i="3" s="1"/>
  <c r="C5" i="4" s="1"/>
  <c r="F12" i="3"/>
  <c r="M12" i="3" s="1"/>
  <c r="C13" i="4" s="1"/>
  <c r="G16" i="3"/>
  <c r="H16" i="3" s="1"/>
  <c r="M16" i="3" s="1"/>
  <c r="C17" i="4" s="1"/>
  <c r="E18" i="3"/>
  <c r="F18" i="3" s="1"/>
  <c r="G20" i="3"/>
  <c r="H20" i="3" s="1"/>
  <c r="M20" i="3" s="1"/>
  <c r="C21" i="4" s="1"/>
  <c r="E22" i="3"/>
  <c r="F22" i="3" s="1"/>
  <c r="E34" i="3"/>
  <c r="F34" i="3" s="1"/>
  <c r="E38" i="3"/>
  <c r="F38" i="3" s="1"/>
  <c r="E42" i="3"/>
  <c r="F42" i="3" s="1"/>
  <c r="E46" i="3"/>
  <c r="F46" i="3" s="1"/>
  <c r="G4" i="3"/>
  <c r="E24" i="3"/>
  <c r="F24" i="3" s="1"/>
  <c r="E26" i="3"/>
  <c r="F26" i="3" s="1"/>
  <c r="E28" i="3"/>
  <c r="F28" i="3" s="1"/>
  <c r="E30" i="3"/>
  <c r="F30" i="3" s="1"/>
  <c r="E32" i="3"/>
  <c r="F32" i="3" s="1"/>
  <c r="E36" i="3"/>
  <c r="F36" i="3" s="1"/>
  <c r="E40" i="3"/>
  <c r="F40" i="3" s="1"/>
  <c r="E44" i="3"/>
  <c r="F44" i="3" s="1"/>
  <c r="E48" i="3"/>
  <c r="F48" i="3" s="1"/>
  <c r="A11" i="2"/>
  <c r="B13" i="2"/>
  <c r="A9" i="2"/>
  <c r="C43" i="2"/>
  <c r="E48" i="1"/>
  <c r="F48" i="1" s="1"/>
  <c r="C45" i="2"/>
  <c r="C41" i="2"/>
  <c r="F44" i="1"/>
  <c r="G44" i="1"/>
  <c r="H44" i="1" s="1"/>
  <c r="G46" i="1"/>
  <c r="H46" i="1" s="1"/>
  <c r="F46" i="1"/>
  <c r="G40" i="1"/>
  <c r="H40" i="1" s="1"/>
  <c r="I44" i="1"/>
  <c r="J44" i="1" s="1"/>
  <c r="G42" i="1"/>
  <c r="E38" i="1"/>
  <c r="F38" i="1" s="1"/>
  <c r="E36" i="1"/>
  <c r="F36" i="1" s="1"/>
  <c r="E34" i="1"/>
  <c r="F34" i="1" s="1"/>
  <c r="E32" i="1"/>
  <c r="E30" i="1"/>
  <c r="F30" i="1" s="1"/>
  <c r="E26" i="1"/>
  <c r="F26" i="1" s="1"/>
  <c r="E28" i="1"/>
  <c r="F28" i="1" s="1"/>
  <c r="G24" i="1"/>
  <c r="C25" i="2"/>
  <c r="F24" i="1"/>
  <c r="C17" i="2"/>
  <c r="C23" i="2"/>
  <c r="C19" i="2"/>
  <c r="C15" i="2"/>
  <c r="G22" i="1"/>
  <c r="H22" i="1" s="1"/>
  <c r="M22" i="1" s="1"/>
  <c r="H23" i="2" s="1"/>
  <c r="G18" i="1"/>
  <c r="H18" i="1" s="1"/>
  <c r="M18" i="1" s="1"/>
  <c r="H19" i="2" s="1"/>
  <c r="E20" i="1"/>
  <c r="F20" i="1" s="1"/>
  <c r="G16" i="1"/>
  <c r="H16" i="1" s="1"/>
  <c r="G14" i="1"/>
  <c r="H14" i="1" s="1"/>
  <c r="M14" i="1" s="1"/>
  <c r="H15" i="2" s="1"/>
  <c r="C11" i="2"/>
  <c r="C7" i="2"/>
  <c r="C13" i="2"/>
  <c r="C9" i="2"/>
  <c r="C5" i="2"/>
  <c r="C3" i="2"/>
  <c r="G12" i="1"/>
  <c r="H12" i="1" s="1"/>
  <c r="M12" i="1" s="1"/>
  <c r="H13" i="2" s="1"/>
  <c r="G8" i="1"/>
  <c r="H8" i="1" s="1"/>
  <c r="M8" i="1" s="1"/>
  <c r="H9" i="2" s="1"/>
  <c r="G10" i="1"/>
  <c r="H10" i="1" s="1"/>
  <c r="M10" i="1" s="1"/>
  <c r="H11" i="2" s="1"/>
  <c r="F6" i="1"/>
  <c r="M6" i="1" s="1"/>
  <c r="H7" i="2" s="1"/>
  <c r="G4" i="1"/>
  <c r="I4" i="1"/>
  <c r="I6" i="1"/>
  <c r="G2" i="1"/>
  <c r="I2" i="1"/>
  <c r="G38" i="3" l="1"/>
  <c r="H38" i="3" s="1"/>
  <c r="G46" i="3"/>
  <c r="H46" i="3" s="1"/>
  <c r="G28" i="3"/>
  <c r="H28" i="3" s="1"/>
  <c r="G26" i="3"/>
  <c r="H26" i="3" s="1"/>
  <c r="G22" i="3"/>
  <c r="H22" i="3" s="1"/>
  <c r="M22" i="3" s="1"/>
  <c r="C23" i="4" s="1"/>
  <c r="G42" i="3"/>
  <c r="H42" i="3" s="1"/>
  <c r="G34" i="3"/>
  <c r="H34" i="3" s="1"/>
  <c r="G48" i="3"/>
  <c r="G44" i="3"/>
  <c r="H44" i="3" s="1"/>
  <c r="G40" i="3"/>
  <c r="G36" i="3"/>
  <c r="G32" i="3"/>
  <c r="I32" i="3" s="1"/>
  <c r="J32" i="3" s="1"/>
  <c r="G24" i="3"/>
  <c r="I40" i="3"/>
  <c r="J40" i="3" s="1"/>
  <c r="G30" i="3"/>
  <c r="H30" i="3" s="1"/>
  <c r="G18" i="3"/>
  <c r="H18" i="3" s="1"/>
  <c r="M18" i="3" s="1"/>
  <c r="C19" i="4" s="1"/>
  <c r="B15" i="2"/>
  <c r="A13" i="2"/>
  <c r="I40" i="1"/>
  <c r="J40" i="1" s="1"/>
  <c r="I46" i="1"/>
  <c r="J46" i="1" s="1"/>
  <c r="G48" i="1"/>
  <c r="K44" i="1"/>
  <c r="L44" i="1" s="1"/>
  <c r="M44" i="1" s="1"/>
  <c r="H45" i="2" s="1"/>
  <c r="H42" i="1"/>
  <c r="I42" i="1"/>
  <c r="J42" i="1" s="1"/>
  <c r="G38" i="1"/>
  <c r="H38" i="1" s="1"/>
  <c r="G36" i="1"/>
  <c r="H36" i="1" s="1"/>
  <c r="G34" i="1"/>
  <c r="H34" i="1" s="1"/>
  <c r="G32" i="1"/>
  <c r="H32" i="1" s="1"/>
  <c r="F32" i="1"/>
  <c r="G30" i="1"/>
  <c r="H30" i="1" s="1"/>
  <c r="I24" i="1"/>
  <c r="J24" i="1" s="1"/>
  <c r="H24" i="1"/>
  <c r="G28" i="1"/>
  <c r="H28" i="1" s="1"/>
  <c r="G26" i="1"/>
  <c r="H26" i="1" s="1"/>
  <c r="G20" i="1"/>
  <c r="H20" i="1" s="1"/>
  <c r="M20" i="1" s="1"/>
  <c r="H21" i="2" s="1"/>
  <c r="M16" i="1"/>
  <c r="H17" i="2" s="1"/>
  <c r="I38" i="3" l="1"/>
  <c r="J38" i="3" s="1"/>
  <c r="I42" i="3"/>
  <c r="J42" i="3" s="1"/>
  <c r="I28" i="3"/>
  <c r="J28" i="3" s="1"/>
  <c r="M28" i="3" s="1"/>
  <c r="C29" i="4" s="1"/>
  <c r="I44" i="3"/>
  <c r="J44" i="3" s="1"/>
  <c r="I46" i="3"/>
  <c r="J46" i="3" s="1"/>
  <c r="I30" i="3"/>
  <c r="J30" i="3" s="1"/>
  <c r="M30" i="3" s="1"/>
  <c r="C31" i="4" s="1"/>
  <c r="I26" i="3"/>
  <c r="J26" i="3" s="1"/>
  <c r="M26" i="3" s="1"/>
  <c r="C27" i="4" s="1"/>
  <c r="I34" i="3"/>
  <c r="J34" i="3" s="1"/>
  <c r="H48" i="3"/>
  <c r="I48" i="3"/>
  <c r="J48" i="3" s="1"/>
  <c r="H36" i="3"/>
  <c r="I36" i="3"/>
  <c r="H40" i="3"/>
  <c r="K40" i="3"/>
  <c r="L40" i="3" s="1"/>
  <c r="H32" i="3"/>
  <c r="K32" i="3"/>
  <c r="L32" i="3" s="1"/>
  <c r="H24" i="3"/>
  <c r="I24" i="3"/>
  <c r="J24" i="3" s="1"/>
  <c r="K40" i="1"/>
  <c r="L40" i="1" s="1"/>
  <c r="M40" i="1" s="1"/>
  <c r="H41" i="2" s="1"/>
  <c r="K46" i="1"/>
  <c r="L46" i="1" s="1"/>
  <c r="M46" i="1" s="1"/>
  <c r="A15" i="2"/>
  <c r="B17" i="2"/>
  <c r="H48" i="1"/>
  <c r="I48" i="1"/>
  <c r="K42" i="1"/>
  <c r="L42" i="1" s="1"/>
  <c r="M42" i="1" s="1"/>
  <c r="H43" i="2" s="1"/>
  <c r="I36" i="1"/>
  <c r="J36" i="1" s="1"/>
  <c r="I34" i="1"/>
  <c r="J34" i="1" s="1"/>
  <c r="I38" i="1"/>
  <c r="J38" i="1" s="1"/>
  <c r="I32" i="1"/>
  <c r="J32" i="1" s="1"/>
  <c r="I30" i="1"/>
  <c r="J30" i="1" s="1"/>
  <c r="M30" i="1" s="1"/>
  <c r="H31" i="2" s="1"/>
  <c r="I28" i="1"/>
  <c r="I26" i="1"/>
  <c r="J26" i="1" s="1"/>
  <c r="M24" i="1"/>
  <c r="H25" i="2" s="1"/>
  <c r="K42" i="3" l="1"/>
  <c r="L42" i="3" s="1"/>
  <c r="M42" i="3" s="1"/>
  <c r="C43" i="4" s="1"/>
  <c r="K38" i="3"/>
  <c r="L38" i="3" s="1"/>
  <c r="M38" i="3" s="1"/>
  <c r="C39" i="4" s="1"/>
  <c r="K44" i="3"/>
  <c r="L44" i="3" s="1"/>
  <c r="M44" i="3" s="1"/>
  <c r="C45" i="4" s="1"/>
  <c r="K46" i="3"/>
  <c r="L46" i="3" s="1"/>
  <c r="M46" i="3" s="1"/>
  <c r="C47" i="4" s="1"/>
  <c r="M32" i="3"/>
  <c r="C33" i="4" s="1"/>
  <c r="K48" i="3"/>
  <c r="L48" i="3" s="1"/>
  <c r="M48" i="3" s="1"/>
  <c r="C49" i="4" s="1"/>
  <c r="K34" i="3"/>
  <c r="L34" i="3" s="1"/>
  <c r="M34" i="3" s="1"/>
  <c r="C35" i="4" s="1"/>
  <c r="J36" i="3"/>
  <c r="K36" i="3"/>
  <c r="L36" i="3" s="1"/>
  <c r="M24" i="3"/>
  <c r="C25" i="4" s="1"/>
  <c r="M40" i="3"/>
  <c r="C41" i="4" s="1"/>
  <c r="B19" i="2"/>
  <c r="A17" i="2"/>
  <c r="K36" i="1"/>
  <c r="L36" i="1" s="1"/>
  <c r="M36" i="1" s="1"/>
  <c r="H37" i="2" s="1"/>
  <c r="J48" i="1"/>
  <c r="K48" i="1"/>
  <c r="L48" i="1" s="1"/>
  <c r="K34" i="1"/>
  <c r="L34" i="1" s="1"/>
  <c r="M34" i="1" s="1"/>
  <c r="H35" i="2" s="1"/>
  <c r="K38" i="1"/>
  <c r="L38" i="1" s="1"/>
  <c r="M38" i="1" s="1"/>
  <c r="H39" i="2" s="1"/>
  <c r="K32" i="1"/>
  <c r="L32" i="1" s="1"/>
  <c r="M32" i="1" s="1"/>
  <c r="H33" i="2" s="1"/>
  <c r="J28" i="1"/>
  <c r="M28" i="1" s="1"/>
  <c r="H29" i="2" s="1"/>
  <c r="M26" i="1"/>
  <c r="H27" i="2" s="1"/>
  <c r="M36" i="3" l="1"/>
  <c r="C37" i="4" s="1"/>
  <c r="A19" i="2"/>
  <c r="B21" i="2"/>
  <c r="M48" i="1"/>
  <c r="B23" i="2" l="1"/>
  <c r="A21" i="2"/>
  <c r="A23" i="2" l="1"/>
  <c r="B25" i="2"/>
  <c r="B27" i="2" l="1"/>
  <c r="A25" i="2"/>
  <c r="A27" i="2" l="1"/>
  <c r="B29" i="2"/>
  <c r="B31" i="2" l="1"/>
  <c r="A29" i="2"/>
  <c r="A31" i="2" l="1"/>
  <c r="B33" i="2"/>
  <c r="B35" i="2" l="1"/>
  <c r="A33" i="2"/>
  <c r="A35" i="2" l="1"/>
  <c r="B37" i="2"/>
  <c r="B39" i="2" l="1"/>
  <c r="A37" i="2"/>
  <c r="A39" i="2" l="1"/>
  <c r="B41" i="2"/>
  <c r="B43" i="2" l="1"/>
  <c r="A41" i="2"/>
  <c r="A43" i="2" l="1"/>
  <c r="B45" i="2"/>
  <c r="A45" i="2" s="1"/>
</calcChain>
</file>

<file path=xl/sharedStrings.xml><?xml version="1.0" encoding="utf-8"?>
<sst xmlns="http://schemas.openxmlformats.org/spreadsheetml/2006/main" count="104" uniqueCount="39">
  <si>
    <t xml:space="preserve"> </t>
  </si>
  <si>
    <t>kleiner als 5</t>
  </si>
  <si>
    <t>kleiner als 10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</si>
  <si>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</si>
  <si>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</si>
  <si>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</si>
  <si>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</si>
  <si>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</si>
  <si>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</si>
  <si>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</si>
  <si>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</si>
  <si>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</si>
  <si>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</si>
  <si>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kleiner 10</t>
  </si>
  <si>
    <t>römisch</t>
  </si>
  <si>
    <t>XX</t>
  </si>
  <si>
    <t>XXX</t>
  </si>
  <si>
    <t>L</t>
  </si>
  <si>
    <t>LX</t>
  </si>
  <si>
    <t>LXX</t>
  </si>
  <si>
    <t>LXXX</t>
  </si>
  <si>
    <t>XC</t>
  </si>
  <si>
    <t>C</t>
  </si>
  <si>
    <t>XL</t>
  </si>
  <si>
    <t>CC</t>
  </si>
  <si>
    <t>CD</t>
  </si>
  <si>
    <t>D</t>
  </si>
  <si>
    <t>CCC</t>
  </si>
  <si>
    <t>DC</t>
  </si>
  <si>
    <t>DCC</t>
  </si>
  <si>
    <t>DCCC</t>
  </si>
  <si>
    <t>CM</t>
  </si>
  <si>
    <t>M</t>
  </si>
  <si>
    <t>MM</t>
  </si>
  <si>
    <t>MMM</t>
  </si>
  <si>
    <t>Römische Zahlen</t>
  </si>
  <si>
    <t>www.mathekars.de</t>
  </si>
  <si>
    <t>Lösung</t>
  </si>
  <si>
    <t>F9 oder Leertaste
und RETURN für neue Zahlen!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</si>
</sst>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8" workbookViewId="0">
      <selection activeCell="J39" sqref="J39"/>
    </sheetView>
  </sheetViews>
  <sheetFormatPr baseColWidth="10" defaultColWidth="11.5703125" defaultRowHeight="15.95" customHeight="1" x14ac:dyDescent="0.2"/>
  <cols>
    <col min="1" max="1" width="4.5703125" style="2" bestFit="1" customWidth="1"/>
    <col min="2" max="2" width="0" style="2" hidden="1" customWidth="1"/>
    <col min="3" max="3" width="11.5703125" style="2"/>
    <col min="4" max="4" width="0" style="2" hidden="1" customWidth="1"/>
    <col min="5" max="5" width="29.85546875" style="2" customWidth="1"/>
    <col min="6" max="7" width="11.5703125" style="2"/>
    <col min="8" max="8" width="20.7109375" style="6" customWidth="1"/>
    <col min="9" max="16384" width="11.5703125" style="2"/>
  </cols>
  <sheetData>
    <row r="1" spans="1:13" ht="15.95" customHeight="1" x14ac:dyDescent="0.2">
      <c r="A1" s="12" t="s">
        <v>35</v>
      </c>
      <c r="B1" s="12"/>
      <c r="C1" s="12"/>
      <c r="D1" s="12"/>
      <c r="E1" s="12"/>
      <c r="F1" s="12"/>
      <c r="G1" s="12" t="s">
        <v>37</v>
      </c>
      <c r="H1" s="12"/>
    </row>
    <row r="2" spans="1:13" ht="15.95" customHeight="1" x14ac:dyDescent="0.2">
      <c r="L2" s="13" t="s">
        <v>38</v>
      </c>
      <c r="M2" s="13"/>
    </row>
    <row r="3" spans="1:13" ht="15.95" customHeight="1" x14ac:dyDescent="0.2">
      <c r="A3" s="2" t="str">
        <f>B3&amp;")"</f>
        <v>1)</v>
      </c>
      <c r="B3" s="2">
        <v>1</v>
      </c>
      <c r="C3" s="2">
        <f ca="1">Tabelle1!C2</f>
        <v>8</v>
      </c>
      <c r="E3" s="10"/>
      <c r="F3" s="4"/>
      <c r="H3" s="6" t="str">
        <f ca="1">Tabelle1!M2</f>
        <v>VIII</v>
      </c>
      <c r="L3" s="13"/>
      <c r="M3" s="13"/>
    </row>
    <row r="4" spans="1:13" ht="15.95" customHeight="1" x14ac:dyDescent="0.2">
      <c r="F4" s="4"/>
      <c r="L4" s="13"/>
      <c r="M4" s="13"/>
    </row>
    <row r="5" spans="1:13" ht="15.95" customHeight="1" x14ac:dyDescent="0.2">
      <c r="A5" s="2" t="str">
        <f>B5&amp;")"</f>
        <v>2)</v>
      </c>
      <c r="B5" s="2">
        <f>B3+1</f>
        <v>2</v>
      </c>
      <c r="C5" s="2">
        <f ca="1">Tabelle1!C4</f>
        <v>3</v>
      </c>
      <c r="E5" s="10"/>
      <c r="F5" s="4"/>
      <c r="H5" s="6" t="str">
        <f ca="1">Tabelle1!M4</f>
        <v>III</v>
      </c>
    </row>
    <row r="6" spans="1:13" ht="15.95" customHeight="1" x14ac:dyDescent="0.2">
      <c r="F6" s="4"/>
    </row>
    <row r="7" spans="1:13" ht="15.95" customHeight="1" x14ac:dyDescent="0.2">
      <c r="A7" s="2" t="str">
        <f t="shared" ref="A7" si="0">B7&amp;")"</f>
        <v>3)</v>
      </c>
      <c r="B7" s="2">
        <f t="shared" ref="B7" si="1">B5+1</f>
        <v>3</v>
      </c>
      <c r="C7" s="2">
        <f ca="1">Tabelle1!C6</f>
        <v>8</v>
      </c>
      <c r="E7" s="10"/>
      <c r="F7" s="4"/>
      <c r="H7" s="6" t="str">
        <f ca="1">Tabelle1!M6</f>
        <v>VIII</v>
      </c>
    </row>
    <row r="8" spans="1:13" ht="15.95" customHeight="1" x14ac:dyDescent="0.2">
      <c r="F8" s="4"/>
    </row>
    <row r="9" spans="1:13" ht="15.95" customHeight="1" x14ac:dyDescent="0.2">
      <c r="A9" s="2" t="str">
        <f t="shared" ref="A9" si="2">B9&amp;")"</f>
        <v>4)</v>
      </c>
      <c r="B9" s="2">
        <f t="shared" ref="B9" si="3">B7+1</f>
        <v>4</v>
      </c>
      <c r="C9" s="2">
        <f ca="1">Tabelle1!C8</f>
        <v>9</v>
      </c>
      <c r="E9" s="10"/>
      <c r="F9" s="4"/>
      <c r="H9" s="6" t="str">
        <f ca="1">Tabelle1!M8</f>
        <v>IX</v>
      </c>
    </row>
    <row r="10" spans="1:13" ht="15.95" customHeight="1" x14ac:dyDescent="0.2">
      <c r="F10" s="4"/>
    </row>
    <row r="11" spans="1:13" ht="15.95" customHeight="1" x14ac:dyDescent="0.2">
      <c r="A11" s="2" t="str">
        <f t="shared" ref="A11" si="4">B11&amp;")"</f>
        <v>5)</v>
      </c>
      <c r="B11" s="2">
        <f t="shared" ref="B11" si="5">B9+1</f>
        <v>5</v>
      </c>
      <c r="C11" s="2">
        <f ca="1">Tabelle1!C10</f>
        <v>17</v>
      </c>
      <c r="E11" s="10"/>
      <c r="F11" s="4"/>
      <c r="H11" s="6" t="str">
        <f ca="1">Tabelle1!M10</f>
        <v>XVII</v>
      </c>
    </row>
    <row r="12" spans="1:13" ht="15.95" customHeight="1" x14ac:dyDescent="0.2">
      <c r="F12" s="4"/>
    </row>
    <row r="13" spans="1:13" ht="15.95" customHeight="1" x14ac:dyDescent="0.2">
      <c r="A13" s="2" t="str">
        <f t="shared" ref="A13" si="6">B13&amp;")"</f>
        <v>6)</v>
      </c>
      <c r="B13" s="2">
        <f t="shared" ref="B13" si="7">B11+1</f>
        <v>6</v>
      </c>
      <c r="C13" s="2">
        <f ca="1">Tabelle1!C12</f>
        <v>16</v>
      </c>
      <c r="E13" s="10"/>
      <c r="F13" s="4"/>
      <c r="H13" s="6" t="str">
        <f ca="1">Tabelle1!M12</f>
        <v>XVI</v>
      </c>
    </row>
    <row r="14" spans="1:13" ht="15.95" customHeight="1" x14ac:dyDescent="0.2">
      <c r="F14" s="4"/>
    </row>
    <row r="15" spans="1:13" ht="15.95" customHeight="1" x14ac:dyDescent="0.2">
      <c r="A15" s="2" t="str">
        <f t="shared" ref="A15" si="8">B15&amp;")"</f>
        <v>7)</v>
      </c>
      <c r="B15" s="2">
        <f t="shared" ref="B15" si="9">B13+1</f>
        <v>7</v>
      </c>
      <c r="C15" s="2">
        <f ca="1">Tabelle1!C14</f>
        <v>16</v>
      </c>
      <c r="E15" s="10"/>
      <c r="F15" s="4"/>
      <c r="H15" s="6" t="str">
        <f ca="1">Tabelle1!M14</f>
        <v>XVI</v>
      </c>
    </row>
    <row r="16" spans="1:13" ht="15.95" customHeight="1" x14ac:dyDescent="0.2">
      <c r="F16" s="4"/>
    </row>
    <row r="17" spans="1:8" ht="15.95" customHeight="1" x14ac:dyDescent="0.2">
      <c r="A17" s="2" t="str">
        <f t="shared" ref="A17" si="10">B17&amp;")"</f>
        <v>8)</v>
      </c>
      <c r="B17" s="2">
        <f t="shared" ref="B17" si="11">B15+1</f>
        <v>8</v>
      </c>
      <c r="C17" s="2">
        <f ca="1">Tabelle1!C16</f>
        <v>27</v>
      </c>
      <c r="E17" s="10"/>
      <c r="F17" s="4"/>
      <c r="H17" s="6" t="str">
        <f ca="1">Tabelle1!M16</f>
        <v>XXVII</v>
      </c>
    </row>
    <row r="18" spans="1:8" ht="15.95" customHeight="1" x14ac:dyDescent="0.2">
      <c r="F18" s="4"/>
    </row>
    <row r="19" spans="1:8" ht="15.95" customHeight="1" x14ac:dyDescent="0.2">
      <c r="A19" s="2" t="str">
        <f t="shared" ref="A19" si="12">B19&amp;")"</f>
        <v>9)</v>
      </c>
      <c r="B19" s="2">
        <f t="shared" ref="B19" si="13">B17+1</f>
        <v>9</v>
      </c>
      <c r="C19" s="2">
        <f ca="1">Tabelle1!C18</f>
        <v>29</v>
      </c>
      <c r="E19" s="10"/>
      <c r="F19" s="4"/>
      <c r="H19" s="6" t="str">
        <f ca="1">Tabelle1!M18</f>
        <v>XXIX</v>
      </c>
    </row>
    <row r="20" spans="1:8" ht="15.95" customHeight="1" x14ac:dyDescent="0.2">
      <c r="F20" s="4"/>
    </row>
    <row r="21" spans="1:8" ht="15.95" customHeight="1" x14ac:dyDescent="0.2">
      <c r="A21" s="2" t="str">
        <f t="shared" ref="A21" si="14">B21&amp;")"</f>
        <v>10)</v>
      </c>
      <c r="B21" s="2">
        <f t="shared" ref="B21" si="15">B19+1</f>
        <v>10</v>
      </c>
      <c r="C21" s="2">
        <f ca="1">Tabelle1!C20</f>
        <v>26</v>
      </c>
      <c r="E21" s="10"/>
      <c r="F21" s="4"/>
      <c r="H21" s="6" t="str">
        <f ca="1">Tabelle1!M20</f>
        <v>XXVI</v>
      </c>
    </row>
    <row r="22" spans="1:8" ht="15.95" customHeight="1" x14ac:dyDescent="0.2">
      <c r="F22" s="4"/>
    </row>
    <row r="23" spans="1:8" ht="15.95" customHeight="1" x14ac:dyDescent="0.2">
      <c r="A23" s="2" t="str">
        <f t="shared" ref="A23" si="16">B23&amp;")"</f>
        <v>11)</v>
      </c>
      <c r="B23" s="2">
        <f t="shared" ref="B23" si="17">B21+1</f>
        <v>11</v>
      </c>
      <c r="C23" s="2">
        <f ca="1">Tabelle1!C22</f>
        <v>44</v>
      </c>
      <c r="E23" s="10"/>
      <c r="F23" s="4"/>
      <c r="H23" s="6" t="str">
        <f ca="1">Tabelle1!M22</f>
        <v>XLIV</v>
      </c>
    </row>
    <row r="24" spans="1:8" ht="15.95" customHeight="1" x14ac:dyDescent="0.2">
      <c r="F24" s="4"/>
    </row>
    <row r="25" spans="1:8" ht="15.95" customHeight="1" x14ac:dyDescent="0.2">
      <c r="A25" s="2" t="str">
        <f t="shared" ref="A25" si="18">B25&amp;")"</f>
        <v>12)</v>
      </c>
      <c r="B25" s="2">
        <f t="shared" ref="B25" si="19">B23+1</f>
        <v>12</v>
      </c>
      <c r="C25" s="2">
        <f ca="1">Tabelle1!C24</f>
        <v>123</v>
      </c>
      <c r="E25" s="10"/>
      <c r="F25" s="4"/>
      <c r="H25" s="6" t="str">
        <f ca="1">Tabelle1!M24</f>
        <v>CXXIII</v>
      </c>
    </row>
    <row r="26" spans="1:8" ht="15.95" customHeight="1" x14ac:dyDescent="0.2">
      <c r="F26" s="4"/>
    </row>
    <row r="27" spans="1:8" ht="15.95" customHeight="1" x14ac:dyDescent="0.2">
      <c r="A27" s="2" t="str">
        <f t="shared" ref="A27" si="20">B27&amp;")"</f>
        <v>13)</v>
      </c>
      <c r="B27" s="2">
        <f t="shared" ref="B27" si="21">B25+1</f>
        <v>13</v>
      </c>
      <c r="C27" s="2">
        <f ca="1">Tabelle1!C26</f>
        <v>227</v>
      </c>
      <c r="E27" s="10"/>
      <c r="F27" s="4"/>
      <c r="H27" s="6" t="str">
        <f ca="1">Tabelle1!M26</f>
        <v>CCXXVII</v>
      </c>
    </row>
    <row r="28" spans="1:8" ht="15.95" customHeight="1" x14ac:dyDescent="0.2">
      <c r="F28" s="4"/>
    </row>
    <row r="29" spans="1:8" ht="15.95" customHeight="1" x14ac:dyDescent="0.2">
      <c r="A29" s="2" t="str">
        <f t="shared" ref="A29" si="22">B29&amp;")"</f>
        <v>14)</v>
      </c>
      <c r="B29" s="2">
        <f t="shared" ref="B29" si="23">B27+1</f>
        <v>14</v>
      </c>
      <c r="C29" s="2">
        <f ca="1">Tabelle1!C28</f>
        <v>237</v>
      </c>
      <c r="E29" s="10"/>
      <c r="F29" s="4"/>
      <c r="H29" s="6" t="str">
        <f ca="1">Tabelle1!M28</f>
        <v>CCXXXVII</v>
      </c>
    </row>
    <row r="30" spans="1:8" ht="15.95" customHeight="1" x14ac:dyDescent="0.2">
      <c r="F30" s="4"/>
    </row>
    <row r="31" spans="1:8" ht="15.95" customHeight="1" x14ac:dyDescent="0.2">
      <c r="A31" s="2" t="str">
        <f t="shared" ref="A31" si="24">B31&amp;")"</f>
        <v>15)</v>
      </c>
      <c r="B31" s="2">
        <f t="shared" ref="B31" si="25">B29+1</f>
        <v>15</v>
      </c>
      <c r="C31" s="2">
        <f ca="1">Tabelle1!C30</f>
        <v>606</v>
      </c>
      <c r="E31" s="10"/>
      <c r="F31" s="4"/>
      <c r="H31" s="6" t="str">
        <f ca="1">Tabelle1!M30</f>
        <v>DCVI</v>
      </c>
    </row>
    <row r="32" spans="1:8" ht="15.95" customHeight="1" x14ac:dyDescent="0.2">
      <c r="F32" s="4"/>
    </row>
    <row r="33" spans="1:10" ht="15.95" customHeight="1" x14ac:dyDescent="0.2">
      <c r="A33" s="2" t="str">
        <f t="shared" ref="A33" si="26">B33&amp;")"</f>
        <v>16)</v>
      </c>
      <c r="B33" s="2">
        <f t="shared" ref="B33" si="27">B31+1</f>
        <v>16</v>
      </c>
      <c r="C33" s="2">
        <f ca="1">Tabelle1!C32</f>
        <v>2446</v>
      </c>
      <c r="E33" s="10"/>
      <c r="F33" s="4"/>
      <c r="H33" s="6" t="str">
        <f ca="1">Tabelle1!M32</f>
        <v>MMCDXLVI</v>
      </c>
    </row>
    <row r="34" spans="1:10" ht="15.95" customHeight="1" x14ac:dyDescent="0.2">
      <c r="F34" s="4"/>
    </row>
    <row r="35" spans="1:10" ht="15.95" customHeight="1" x14ac:dyDescent="0.2">
      <c r="A35" s="2" t="str">
        <f t="shared" ref="A35" si="28">B35&amp;")"</f>
        <v>17)</v>
      </c>
      <c r="B35" s="2">
        <f t="shared" ref="B35" si="29">B33+1</f>
        <v>17</v>
      </c>
      <c r="C35" s="2">
        <f ca="1">Tabelle1!C34</f>
        <v>2447</v>
      </c>
      <c r="E35" s="10"/>
      <c r="F35" s="4"/>
      <c r="H35" s="6" t="str">
        <f ca="1">Tabelle1!M34</f>
        <v>MMCDXLVII</v>
      </c>
    </row>
    <row r="36" spans="1:10" ht="15.95" customHeight="1" x14ac:dyDescent="0.2">
      <c r="F36" s="4"/>
    </row>
    <row r="37" spans="1:10" ht="15.95" customHeight="1" x14ac:dyDescent="0.2">
      <c r="A37" s="2" t="str">
        <f t="shared" ref="A37" si="30">B37&amp;")"</f>
        <v>18)</v>
      </c>
      <c r="B37" s="2">
        <f t="shared" ref="B37" si="31">B35+1</f>
        <v>18</v>
      </c>
      <c r="C37" s="2">
        <f ca="1">Tabelle1!C36</f>
        <v>3250</v>
      </c>
      <c r="E37" s="10"/>
      <c r="F37" s="4"/>
      <c r="H37" s="6" t="str">
        <f ca="1">Tabelle1!M36</f>
        <v>MMMCCL</v>
      </c>
      <c r="J37" s="2" t="s">
        <v>0</v>
      </c>
    </row>
    <row r="38" spans="1:10" ht="15.95" customHeight="1" x14ac:dyDescent="0.2">
      <c r="F38" s="4"/>
      <c r="J38" s="2" t="s">
        <v>0</v>
      </c>
    </row>
    <row r="39" spans="1:10" ht="15.95" customHeight="1" x14ac:dyDescent="0.2">
      <c r="A39" s="2" t="str">
        <f t="shared" ref="A39" si="32">B39&amp;")"</f>
        <v>19)</v>
      </c>
      <c r="B39" s="2">
        <f t="shared" ref="B39" si="33">B37+1</f>
        <v>19</v>
      </c>
      <c r="C39" s="2">
        <f ca="1">Tabelle1!C38</f>
        <v>1761</v>
      </c>
      <c r="E39" s="10"/>
      <c r="F39" s="4"/>
      <c r="H39" s="6" t="str">
        <f ca="1">Tabelle1!M38</f>
        <v>MDCCLXI</v>
      </c>
    </row>
    <row r="40" spans="1:10" ht="15.95" customHeight="1" x14ac:dyDescent="0.2">
      <c r="F40" s="4"/>
    </row>
    <row r="41" spans="1:10" ht="15.95" customHeight="1" x14ac:dyDescent="0.2">
      <c r="A41" s="2" t="str">
        <f t="shared" ref="A41" si="34">B41&amp;")"</f>
        <v>20)</v>
      </c>
      <c r="B41" s="2">
        <f t="shared" ref="B41" si="35">B39+1</f>
        <v>20</v>
      </c>
      <c r="C41" s="2">
        <f ca="1">Tabelle1!C40</f>
        <v>3709</v>
      </c>
      <c r="E41" s="10"/>
      <c r="F41" s="4"/>
      <c r="H41" s="6" t="str">
        <f ca="1">Tabelle1!M40</f>
        <v>MMMDCCIX</v>
      </c>
    </row>
    <row r="42" spans="1:10" ht="15.95" customHeight="1" x14ac:dyDescent="0.2">
      <c r="F42" s="4"/>
    </row>
    <row r="43" spans="1:10" ht="15.95" customHeight="1" x14ac:dyDescent="0.2">
      <c r="A43" s="2" t="str">
        <f t="shared" ref="A43" si="36">B43&amp;")"</f>
        <v>21)</v>
      </c>
      <c r="B43" s="2">
        <f t="shared" ref="B43" si="37">B41+1</f>
        <v>21</v>
      </c>
      <c r="C43" s="2">
        <f ca="1">Tabelle1!C42</f>
        <v>1055</v>
      </c>
      <c r="E43" s="10"/>
      <c r="F43" s="4"/>
      <c r="H43" s="6" t="str">
        <f ca="1">Tabelle1!M42</f>
        <v>MLV</v>
      </c>
    </row>
    <row r="44" spans="1:10" ht="15.95" customHeight="1" x14ac:dyDescent="0.2">
      <c r="F44" s="4"/>
    </row>
    <row r="45" spans="1:10" ht="15.95" customHeight="1" x14ac:dyDescent="0.2">
      <c r="A45" s="2" t="str">
        <f t="shared" ref="A45" si="38">B45&amp;")"</f>
        <v>22)</v>
      </c>
      <c r="B45" s="2">
        <f t="shared" ref="B45" si="39">B43+1</f>
        <v>22</v>
      </c>
      <c r="C45" s="2">
        <f ca="1">Tabelle1!C44</f>
        <v>1524</v>
      </c>
      <c r="E45" s="10"/>
      <c r="F45" s="4"/>
      <c r="H45" s="6" t="str">
        <f ca="1">Tabelle1!M44</f>
        <v>MDXXIV</v>
      </c>
    </row>
    <row r="46" spans="1:10" ht="15.95" customHeight="1" x14ac:dyDescent="0.2">
      <c r="F46" s="9"/>
    </row>
    <row r="48" spans="1:10" ht="15.95" customHeight="1" x14ac:dyDescent="0.25">
      <c r="H48" s="7" t="s">
        <v>36</v>
      </c>
    </row>
  </sheetData>
  <mergeCells count="3">
    <mergeCell ref="G1:H1"/>
    <mergeCell ref="A1:F1"/>
    <mergeCell ref="L2:M4"/>
  </mergeCells>
  <pageMargins left="0.51181102362204722" right="0.51181102362204722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8"/>
  <sheetViews>
    <sheetView workbookViewId="0">
      <selection activeCell="H35" sqref="H35"/>
    </sheetView>
  </sheetViews>
  <sheetFormatPr baseColWidth="10" defaultRowHeight="15" x14ac:dyDescent="0.25"/>
  <cols>
    <col min="6" max="6" width="11.5703125" style="1"/>
    <col min="13" max="13" width="13.5703125" style="1" bestFit="1" customWidth="1"/>
  </cols>
  <sheetData>
    <row r="1" spans="3:17" x14ac:dyDescent="0.25">
      <c r="G1" t="s">
        <v>13</v>
      </c>
      <c r="I1" t="s">
        <v>1</v>
      </c>
      <c r="J1" t="s">
        <v>2</v>
      </c>
      <c r="M1" s="1" t="s">
        <v>14</v>
      </c>
      <c r="P1">
        <v>1</v>
      </c>
      <c r="Q1" t="s">
        <v>3</v>
      </c>
    </row>
    <row r="2" spans="3:17" x14ac:dyDescent="0.25">
      <c r="C2">
        <f ca="1">RANDBETWEEN(2,9)</f>
        <v>8</v>
      </c>
      <c r="F2" s="1" t="str">
        <f ca="1">VLOOKUP(C2,$P$1:$Q$15,2)</f>
        <v>VIII</v>
      </c>
      <c r="G2" t="str">
        <f ca="1">IF(C2=5,"V","")</f>
        <v/>
      </c>
      <c r="I2">
        <f ca="1">INT(C2/5)</f>
        <v>1</v>
      </c>
      <c r="J2" t="s">
        <v>0</v>
      </c>
      <c r="M2" s="1" t="str">
        <f ca="1">F2</f>
        <v>VIII</v>
      </c>
      <c r="P2">
        <v>2</v>
      </c>
      <c r="Q2" t="s">
        <v>4</v>
      </c>
    </row>
    <row r="4" spans="3:17" x14ac:dyDescent="0.25">
      <c r="C4">
        <f t="shared" ref="C4:C6" ca="1" si="0">RANDBETWEEN(2,9)</f>
        <v>3</v>
      </c>
      <c r="F4" s="1" t="str">
        <f ca="1">VLOOKUP(C4,$P$1:$Q$15,2)</f>
        <v>III</v>
      </c>
      <c r="G4" t="str">
        <f t="shared" ref="G4:G6" ca="1" si="1">IF(C4=5,"V","")</f>
        <v/>
      </c>
      <c r="I4">
        <f t="shared" ref="I4:I6" ca="1" si="2">INT(C4/5)</f>
        <v>0</v>
      </c>
      <c r="J4" t="s">
        <v>0</v>
      </c>
      <c r="M4" s="1" t="str">
        <f t="shared" ref="M4:M6" ca="1" si="3">F4</f>
        <v>III</v>
      </c>
      <c r="P4">
        <v>3</v>
      </c>
      <c r="Q4" t="s">
        <v>5</v>
      </c>
    </row>
    <row r="6" spans="3:17" x14ac:dyDescent="0.25">
      <c r="C6">
        <f t="shared" ca="1" si="0"/>
        <v>8</v>
      </c>
      <c r="F6" s="1" t="str">
        <f ca="1">VLOOKUP(C6,$P$1:$Q$15,2)</f>
        <v>VIII</v>
      </c>
      <c r="G6" t="str">
        <f t="shared" ca="1" si="1"/>
        <v/>
      </c>
      <c r="I6">
        <f t="shared" ca="1" si="2"/>
        <v>1</v>
      </c>
      <c r="J6" t="s">
        <v>0</v>
      </c>
      <c r="M6" s="1" t="str">
        <f t="shared" ca="1" si="3"/>
        <v>VIII</v>
      </c>
      <c r="P6">
        <v>4</v>
      </c>
      <c r="Q6" t="s">
        <v>6</v>
      </c>
    </row>
    <row r="8" spans="3:17" x14ac:dyDescent="0.25">
      <c r="C8">
        <f t="shared" ref="C8:C10" ca="1" si="4">RANDBETWEEN(2,19)</f>
        <v>9</v>
      </c>
      <c r="F8" s="1" t="str">
        <f ca="1">VLOOKUP(C8,$P$1:$Q$15,2)</f>
        <v>IX</v>
      </c>
      <c r="G8">
        <f ca="1">IF(C8&lt;11,0,C8-10)</f>
        <v>0</v>
      </c>
      <c r="H8" s="1" t="str">
        <f ca="1">IF(G8&lt;&gt;0,VLOOKUP(G8,$P$1:$Q$15,2),"")</f>
        <v/>
      </c>
      <c r="M8" s="1" t="str">
        <f ca="1">F8&amp;H8</f>
        <v>IX</v>
      </c>
      <c r="P8">
        <v>5</v>
      </c>
      <c r="Q8" t="s">
        <v>7</v>
      </c>
    </row>
    <row r="9" spans="3:17" x14ac:dyDescent="0.25">
      <c r="H9" s="1"/>
    </row>
    <row r="10" spans="3:17" x14ac:dyDescent="0.25">
      <c r="C10">
        <f t="shared" ca="1" si="4"/>
        <v>17</v>
      </c>
      <c r="F10" s="1" t="str">
        <f ca="1">VLOOKUP(C10,$P$1:$Q$15,2)</f>
        <v>X</v>
      </c>
      <c r="G10">
        <f t="shared" ref="G10:G12" ca="1" si="5">IF(C10&lt;11,0,C10-10)</f>
        <v>7</v>
      </c>
      <c r="H10" s="1" t="str">
        <f ca="1">IF(G10&lt;&gt;0,VLOOKUP(G10,$P$1:$Q$15,2),"")</f>
        <v>VII</v>
      </c>
      <c r="M10" s="1" t="str">
        <f t="shared" ref="M10:M12" ca="1" si="6">F10&amp;H10</f>
        <v>XVII</v>
      </c>
      <c r="P10">
        <v>6</v>
      </c>
      <c r="Q10" t="s">
        <v>8</v>
      </c>
    </row>
    <row r="11" spans="3:17" x14ac:dyDescent="0.25">
      <c r="H11" s="1"/>
    </row>
    <row r="12" spans="3:17" x14ac:dyDescent="0.25">
      <c r="C12">
        <f ca="1">RANDBETWEEN(10,19)</f>
        <v>16</v>
      </c>
      <c r="F12" s="1" t="str">
        <f ca="1">VLOOKUP(C12,$P$1:$Q$15,2)</f>
        <v>X</v>
      </c>
      <c r="G12">
        <f t="shared" ca="1" si="5"/>
        <v>6</v>
      </c>
      <c r="H12" s="1" t="str">
        <f ca="1">IF(G12&lt;&gt;0,VLOOKUP(G12,$P$1:$Q$15,2),"")</f>
        <v>VI</v>
      </c>
      <c r="M12" s="1" t="str">
        <f t="shared" ca="1" si="6"/>
        <v>XVI</v>
      </c>
      <c r="P12">
        <v>7</v>
      </c>
      <c r="Q12" t="s">
        <v>9</v>
      </c>
    </row>
    <row r="13" spans="3:17" x14ac:dyDescent="0.25">
      <c r="G13" t="s">
        <v>0</v>
      </c>
      <c r="P13">
        <v>8</v>
      </c>
      <c r="Q13" t="s">
        <v>10</v>
      </c>
    </row>
    <row r="14" spans="3:17" x14ac:dyDescent="0.25">
      <c r="C14">
        <f ca="1">RANDBETWEEN(10,19)</f>
        <v>16</v>
      </c>
      <c r="F14" s="1" t="str">
        <f ca="1">VLOOKUP(C14,$P$1:$Q$15,2)</f>
        <v>X</v>
      </c>
      <c r="G14">
        <f t="shared" ref="G14" ca="1" si="7">IF(C14&lt;11,0,C14-10)</f>
        <v>6</v>
      </c>
      <c r="H14" s="1" t="str">
        <f ca="1">IF(G14&lt;&gt;0,VLOOKUP(G14,$P$1:$Q$15,2),"")</f>
        <v>VI</v>
      </c>
      <c r="M14" s="1" t="str">
        <f t="shared" ref="M14" ca="1" si="8">F14&amp;H14</f>
        <v>XVI</v>
      </c>
      <c r="P14">
        <v>9</v>
      </c>
      <c r="Q14" t="s">
        <v>11</v>
      </c>
    </row>
    <row r="15" spans="3:17" x14ac:dyDescent="0.25">
      <c r="G15" t="s">
        <v>0</v>
      </c>
      <c r="P15">
        <v>10</v>
      </c>
      <c r="Q15" t="s">
        <v>12</v>
      </c>
    </row>
    <row r="16" spans="3:17" x14ac:dyDescent="0.25">
      <c r="C16">
        <f ca="1">RANDBETWEEN(20,39)</f>
        <v>27</v>
      </c>
      <c r="E16">
        <f ca="1">INT(C16/10)*10</f>
        <v>20</v>
      </c>
      <c r="F16" s="1" t="str">
        <f ca="1">VLOOKUP(E16,$P$1:$Q$25,2)</f>
        <v>XX</v>
      </c>
      <c r="G16">
        <f ca="1">C16-E16</f>
        <v>7</v>
      </c>
      <c r="H16" s="1" t="str">
        <f ca="1">IF(G16&lt;&gt;0,VLOOKUP(G16,$P$1:$Q$15,2),"")</f>
        <v>VII</v>
      </c>
      <c r="M16" s="1" t="str">
        <f t="shared" ref="M16" ca="1" si="9">F16&amp;H16</f>
        <v>XXVII</v>
      </c>
      <c r="P16">
        <v>20</v>
      </c>
      <c r="Q16" t="s">
        <v>15</v>
      </c>
    </row>
    <row r="17" spans="3:17" x14ac:dyDescent="0.25">
      <c r="G17" t="s">
        <v>0</v>
      </c>
      <c r="P17">
        <v>30</v>
      </c>
      <c r="Q17" t="s">
        <v>16</v>
      </c>
    </row>
    <row r="18" spans="3:17" x14ac:dyDescent="0.25">
      <c r="C18">
        <f ca="1">RANDBETWEEN(20,39)</f>
        <v>29</v>
      </c>
      <c r="E18">
        <f ca="1">INT(C18/10)*10</f>
        <v>20</v>
      </c>
      <c r="F18" s="1" t="str">
        <f ca="1">VLOOKUP(E18,$P$1:$Q$25,2)</f>
        <v>XX</v>
      </c>
      <c r="G18">
        <f ca="1">C18-E18</f>
        <v>9</v>
      </c>
      <c r="H18" s="1" t="str">
        <f ca="1">IF(G18&lt;&gt;0,VLOOKUP(G18,$P$1:$Q$15,2),"")</f>
        <v>IX</v>
      </c>
      <c r="M18" s="1" t="str">
        <f t="shared" ref="M18" ca="1" si="10">F18&amp;H18</f>
        <v>XXIX</v>
      </c>
      <c r="P18">
        <v>40</v>
      </c>
      <c r="Q18" t="s">
        <v>23</v>
      </c>
    </row>
    <row r="19" spans="3:17" x14ac:dyDescent="0.25">
      <c r="G19" t="s">
        <v>0</v>
      </c>
      <c r="P19">
        <v>50</v>
      </c>
      <c r="Q19" t="s">
        <v>17</v>
      </c>
    </row>
    <row r="20" spans="3:17" x14ac:dyDescent="0.25">
      <c r="C20">
        <f ca="1">RANDBETWEEN(20,39)</f>
        <v>26</v>
      </c>
      <c r="E20">
        <f ca="1">INT(C20/10)*10</f>
        <v>20</v>
      </c>
      <c r="F20" s="1" t="str">
        <f ca="1">VLOOKUP(E20,$P$1:$Q$25,2)</f>
        <v>XX</v>
      </c>
      <c r="G20">
        <f ca="1">C20-E20</f>
        <v>6</v>
      </c>
      <c r="H20" s="1" t="str">
        <f ca="1">IF(G20&lt;&gt;0,VLOOKUP(G20,$P$1:$Q$15,2),"")</f>
        <v>VI</v>
      </c>
      <c r="M20" s="1" t="str">
        <f t="shared" ref="M20" ca="1" si="11">F20&amp;H20</f>
        <v>XXVI</v>
      </c>
      <c r="P20">
        <v>60</v>
      </c>
      <c r="Q20" t="s">
        <v>18</v>
      </c>
    </row>
    <row r="21" spans="3:17" x14ac:dyDescent="0.25">
      <c r="P21">
        <v>70</v>
      </c>
      <c r="Q21" t="s">
        <v>19</v>
      </c>
    </row>
    <row r="22" spans="3:17" x14ac:dyDescent="0.25">
      <c r="C22">
        <f ca="1">RANDBETWEEN(20,99)</f>
        <v>44</v>
      </c>
      <c r="E22">
        <f ca="1">INT(C22/10)*10</f>
        <v>40</v>
      </c>
      <c r="F22" s="1" t="str">
        <f ca="1">VLOOKUP(E22,$P$1:$Q$25,2)</f>
        <v>XL</v>
      </c>
      <c r="G22">
        <f ca="1">C22-E22</f>
        <v>4</v>
      </c>
      <c r="H22" s="1" t="str">
        <f ca="1">IF(G22&lt;&gt;0,VLOOKUP(G22,$P$1:$Q$15,2),"")</f>
        <v>IV</v>
      </c>
      <c r="M22" s="1" t="str">
        <f t="shared" ref="M22" ca="1" si="12">F22&amp;H22</f>
        <v>XLIV</v>
      </c>
      <c r="P22">
        <v>80</v>
      </c>
      <c r="Q22" t="s">
        <v>20</v>
      </c>
    </row>
    <row r="23" spans="3:17" x14ac:dyDescent="0.25">
      <c r="P23">
        <v>90</v>
      </c>
      <c r="Q23" t="s">
        <v>21</v>
      </c>
    </row>
    <row r="24" spans="3:17" x14ac:dyDescent="0.25">
      <c r="C24">
        <f ca="1">RANDBETWEEN(100,199)</f>
        <v>123</v>
      </c>
      <c r="E24">
        <f ca="1">INT(C24/100)*100</f>
        <v>100</v>
      </c>
      <c r="F24" s="1" t="str">
        <f ca="1">VLOOKUP(E24,$P$1:$Q$25,2)</f>
        <v>C</v>
      </c>
      <c r="G24">
        <f ca="1">INT((C24-E24)/10)*10</f>
        <v>20</v>
      </c>
      <c r="H24" s="1" t="str">
        <f ca="1">IF(G24&lt;&gt;0,VLOOKUP(G24,$P$1:$Q$25,2),"")</f>
        <v>XX</v>
      </c>
      <c r="I24">
        <f ca="1">C24-E24-G24</f>
        <v>3</v>
      </c>
      <c r="J24" s="1" t="str">
        <f ca="1">IF(I24&lt;&gt;0,VLOOKUP(I24,$P$1:$Q$15,2),"")</f>
        <v>III</v>
      </c>
      <c r="K24" s="1"/>
      <c r="L24" s="1"/>
      <c r="M24" s="1" t="str">
        <f ca="1">F24&amp;H24&amp;J24</f>
        <v>CXXIII</v>
      </c>
      <c r="P24">
        <v>100</v>
      </c>
      <c r="Q24" t="s">
        <v>22</v>
      </c>
    </row>
    <row r="25" spans="3:17" x14ac:dyDescent="0.25">
      <c r="H25" t="s">
        <v>0</v>
      </c>
      <c r="P25">
        <v>200</v>
      </c>
      <c r="Q25" t="s">
        <v>24</v>
      </c>
    </row>
    <row r="26" spans="3:17" x14ac:dyDescent="0.25">
      <c r="C26">
        <f ca="1">RANDBETWEEN(100,299)</f>
        <v>227</v>
      </c>
      <c r="E26">
        <f ca="1">INT(C26/100)*100</f>
        <v>200</v>
      </c>
      <c r="F26" s="1" t="str">
        <f ca="1">VLOOKUP(E26,$P$1:$Q$25,2)</f>
        <v>CC</v>
      </c>
      <c r="G26">
        <f ca="1">INT((C26-E26)/10)*10</f>
        <v>20</v>
      </c>
      <c r="H26" s="1" t="str">
        <f t="shared" ref="H26" ca="1" si="13">IF(G26&lt;&gt;0,VLOOKUP(G26,$P$1:$Q$25,2),"")</f>
        <v>XX</v>
      </c>
      <c r="I26">
        <f ca="1">C26-E26-G26</f>
        <v>7</v>
      </c>
      <c r="J26" s="1" t="str">
        <f t="shared" ref="J26" ca="1" si="14">IF(I26&lt;&gt;0,VLOOKUP(I26,$P$1:$Q$15,2),"")</f>
        <v>VII</v>
      </c>
      <c r="K26" s="1"/>
      <c r="L26" s="1"/>
      <c r="M26" s="1" t="str">
        <f ca="1">F26&amp;H26&amp;J26</f>
        <v>CCXXVII</v>
      </c>
      <c r="P26">
        <v>300</v>
      </c>
      <c r="Q26" t="s">
        <v>27</v>
      </c>
    </row>
    <row r="27" spans="3:17" x14ac:dyDescent="0.25">
      <c r="H27" t="s">
        <v>0</v>
      </c>
      <c r="P27">
        <v>400</v>
      </c>
      <c r="Q27" t="s">
        <v>25</v>
      </c>
    </row>
    <row r="28" spans="3:17" x14ac:dyDescent="0.25">
      <c r="C28">
        <f ca="1">RANDBETWEEN(100,500)</f>
        <v>237</v>
      </c>
      <c r="E28">
        <f ca="1">INT(C28/100)*100</f>
        <v>200</v>
      </c>
      <c r="F28" s="1" t="str">
        <f ca="1">VLOOKUP(E28,$P$1:$Q$28,2)</f>
        <v>CC</v>
      </c>
      <c r="G28">
        <f ca="1">INT((C28-E28)/10)*10</f>
        <v>30</v>
      </c>
      <c r="H28" s="1" t="str">
        <f ca="1">IF(G28&lt;&gt;0,VLOOKUP(G28,$P$1:$Q$25,2),"")</f>
        <v>XXX</v>
      </c>
      <c r="I28">
        <f ca="1">C28-E28-G28</f>
        <v>7</v>
      </c>
      <c r="J28" s="1" t="str">
        <f ca="1">IF(I28&lt;&gt;0,VLOOKUP(I28,$P$1:$Q$15,2),"")</f>
        <v>VII</v>
      </c>
      <c r="K28" s="1"/>
      <c r="L28" s="1"/>
      <c r="M28" s="1" t="str">
        <f ca="1">F28&amp;H28&amp;J28</f>
        <v>CCXXXVII</v>
      </c>
      <c r="P28">
        <v>500</v>
      </c>
      <c r="Q28" t="s">
        <v>26</v>
      </c>
    </row>
    <row r="29" spans="3:17" x14ac:dyDescent="0.25">
      <c r="F29" s="1" t="s">
        <v>0</v>
      </c>
      <c r="H29" t="s">
        <v>0</v>
      </c>
      <c r="P29">
        <v>600</v>
      </c>
      <c r="Q29" t="s">
        <v>28</v>
      </c>
    </row>
    <row r="30" spans="3:17" x14ac:dyDescent="0.25">
      <c r="C30">
        <f ca="1">RANDBETWEEN(100,999)</f>
        <v>606</v>
      </c>
      <c r="E30">
        <f ca="1">INT(C30/100)*100</f>
        <v>600</v>
      </c>
      <c r="F30" s="1" t="str">
        <f ca="1">VLOOKUP(E30,$P$1:$Q$32,2)</f>
        <v>DC</v>
      </c>
      <c r="G30">
        <f ca="1">INT((C30-E30)/10)*10</f>
        <v>0</v>
      </c>
      <c r="H30" s="1" t="str">
        <f ca="1">IF(G30&lt;&gt;0,VLOOKUP(G30,$P$1:$Q$25,2),"")</f>
        <v/>
      </c>
      <c r="I30">
        <f ca="1">C30-E30-G30</f>
        <v>6</v>
      </c>
      <c r="J30" s="1" t="str">
        <f ca="1">IF(I30&lt;&gt;0,VLOOKUP(I30,$P$1:$Q$15,2),"")</f>
        <v>VI</v>
      </c>
      <c r="K30" s="1"/>
      <c r="L30" s="1"/>
      <c r="M30" s="1" t="str">
        <f ca="1">F30&amp;H30&amp;J30</f>
        <v>DCVI</v>
      </c>
      <c r="P30">
        <v>700</v>
      </c>
      <c r="Q30" t="s">
        <v>29</v>
      </c>
    </row>
    <row r="31" spans="3:17" x14ac:dyDescent="0.25">
      <c r="F31" s="1" t="s">
        <v>0</v>
      </c>
      <c r="P31">
        <v>800</v>
      </c>
      <c r="Q31" t="s">
        <v>30</v>
      </c>
    </row>
    <row r="32" spans="3:17" x14ac:dyDescent="0.25">
      <c r="C32">
        <f ca="1">RANDBETWEEN(1000,3999)</f>
        <v>2446</v>
      </c>
      <c r="E32">
        <f ca="1">INT(C32/1000)*1000</f>
        <v>2000</v>
      </c>
      <c r="F32" s="1" t="str">
        <f ca="1">VLOOKUP(E32,$P$1:$Q$35,2)</f>
        <v>MM</v>
      </c>
      <c r="G32">
        <f ca="1">INT((C32-E32)/100)*100</f>
        <v>400</v>
      </c>
      <c r="H32" s="1" t="str">
        <f ca="1">IF(G32&lt;&gt;0,VLOOKUP(G32,$P$1:$Q$32,2),"")</f>
        <v>CD</v>
      </c>
      <c r="I32">
        <f ca="1">INT((C32-E32-G32)/10)*10</f>
        <v>40</v>
      </c>
      <c r="J32" s="1" t="str">
        <f ca="1">IF(I32&lt;&gt;0,VLOOKUP(I32,$P$1:$Q$32,2),"")</f>
        <v>XL</v>
      </c>
      <c r="K32" s="1">
        <f ca="1">C32-E32-G32-I32</f>
        <v>6</v>
      </c>
      <c r="L32" s="1" t="str">
        <f ca="1">IF(K32&lt;&gt;0,VLOOKUP(K32,$P$1:$Q$15,2),"")</f>
        <v>VI</v>
      </c>
      <c r="M32" s="1" t="str">
        <f ca="1">F32&amp;H32&amp;J32&amp;L32</f>
        <v>MMCDXLVI</v>
      </c>
      <c r="P32">
        <v>900</v>
      </c>
      <c r="Q32" t="s">
        <v>31</v>
      </c>
    </row>
    <row r="33" spans="3:17" x14ac:dyDescent="0.25">
      <c r="P33">
        <v>1000</v>
      </c>
      <c r="Q33" t="s">
        <v>32</v>
      </c>
    </row>
    <row r="34" spans="3:17" x14ac:dyDescent="0.25">
      <c r="C34">
        <f ca="1">RANDBETWEEN(1000,3999)</f>
        <v>2447</v>
      </c>
      <c r="E34">
        <f ca="1">INT(C34/1000)*1000</f>
        <v>2000</v>
      </c>
      <c r="F34" s="1" t="str">
        <f ca="1">VLOOKUP(E34,$P$1:$Q$35,2)</f>
        <v>MM</v>
      </c>
      <c r="G34">
        <f ca="1">INT((C34-E34)/100)*100</f>
        <v>400</v>
      </c>
      <c r="H34" s="1" t="str">
        <f ca="1">IF(G34&lt;&gt;0,VLOOKUP(G34,$P$1:$Q$32,2),"")</f>
        <v>CD</v>
      </c>
      <c r="I34">
        <f ca="1">INT((C34-E34-G34)/10)*10</f>
        <v>40</v>
      </c>
      <c r="J34" s="1" t="str">
        <f ca="1">IF(I34&lt;&gt;0,VLOOKUP(I34,$P$1:$Q$32,2),"")</f>
        <v>XL</v>
      </c>
      <c r="K34" s="1">
        <f ca="1">C34-E34-G34-I34</f>
        <v>7</v>
      </c>
      <c r="L34" s="1" t="str">
        <f ca="1">IF(K34&lt;&gt;0,VLOOKUP(K34,$P$1:$Q$15,2),"")</f>
        <v>VII</v>
      </c>
      <c r="M34" s="1" t="str">
        <f ca="1">F34&amp;H34&amp;J34&amp;L34</f>
        <v>MMCDXLVII</v>
      </c>
      <c r="P34">
        <v>2000</v>
      </c>
      <c r="Q34" t="s">
        <v>33</v>
      </c>
    </row>
    <row r="35" spans="3:17" x14ac:dyDescent="0.25">
      <c r="P35">
        <v>3000</v>
      </c>
      <c r="Q35" t="s">
        <v>34</v>
      </c>
    </row>
    <row r="36" spans="3:17" x14ac:dyDescent="0.25">
      <c r="C36">
        <f ca="1">RANDBETWEEN(1000,3999)</f>
        <v>3250</v>
      </c>
      <c r="E36">
        <f ca="1">INT(C36/1000)*1000</f>
        <v>3000</v>
      </c>
      <c r="F36" s="1" t="str">
        <f ca="1">VLOOKUP(E36,$P$1:$Q$35,2)</f>
        <v>MMM</v>
      </c>
      <c r="G36">
        <f ca="1">INT((C36-E36)/100)*100</f>
        <v>200</v>
      </c>
      <c r="H36" s="1" t="str">
        <f ca="1">IF(G36&lt;&gt;0,VLOOKUP(G36,$P$1:$Q$32,2),"")</f>
        <v>CC</v>
      </c>
      <c r="I36">
        <f ca="1">INT((C36-E36-G36)/10)*10</f>
        <v>50</v>
      </c>
      <c r="J36" s="1" t="str">
        <f ca="1">IF(I36&lt;&gt;0,VLOOKUP(I36,$P$1:$Q$32,2),"")</f>
        <v>L</v>
      </c>
      <c r="K36" s="1">
        <f ca="1">C36-E36-G36-I36</f>
        <v>0</v>
      </c>
      <c r="L36" s="1" t="str">
        <f ca="1">IF(K36&lt;&gt;0,VLOOKUP(K36,$P$1:$Q$15,2),"")</f>
        <v/>
      </c>
      <c r="M36" s="1" t="str">
        <f ca="1">F36&amp;H36&amp;J36&amp;L36</f>
        <v>MMMCCL</v>
      </c>
    </row>
    <row r="38" spans="3:17" x14ac:dyDescent="0.25">
      <c r="C38">
        <f ca="1">RANDBETWEEN(1000,3999)</f>
        <v>1761</v>
      </c>
      <c r="E38">
        <f ca="1">INT(C38/1000)*1000</f>
        <v>1000</v>
      </c>
      <c r="F38" s="1" t="str">
        <f ca="1">VLOOKUP(E38,$P$1:$Q$35,2)</f>
        <v>M</v>
      </c>
      <c r="G38">
        <f ca="1">INT((C38-E38)/100)*100</f>
        <v>700</v>
      </c>
      <c r="H38" s="1" t="str">
        <f ca="1">IF(G38&lt;&gt;0,VLOOKUP(G38,$P$1:$Q$32,2),"")</f>
        <v>DCC</v>
      </c>
      <c r="I38">
        <f ca="1">INT((C38-E38-G38)/10)*10</f>
        <v>60</v>
      </c>
      <c r="J38" s="1" t="str">
        <f ca="1">IF(I38&lt;&gt;0,VLOOKUP(I38,$P$1:$Q$32,2),"")</f>
        <v>LX</v>
      </c>
      <c r="K38" s="1">
        <f ca="1">C38-E38-G38-I38</f>
        <v>1</v>
      </c>
      <c r="L38" s="1" t="str">
        <f ca="1">IF(K38&lt;&gt;0,VLOOKUP(K38,$P$1:$Q$15,2),"")</f>
        <v>I</v>
      </c>
      <c r="M38" s="1" t="str">
        <f ca="1">F38&amp;H38&amp;J38&amp;L38</f>
        <v>MDCCLXI</v>
      </c>
    </row>
    <row r="40" spans="3:17" x14ac:dyDescent="0.25">
      <c r="C40">
        <f t="shared" ref="C40" ca="1" si="15">RANDBETWEEN(1000,3999)</f>
        <v>3709</v>
      </c>
      <c r="E40">
        <f t="shared" ref="E40" ca="1" si="16">INT(C40/1000)*1000</f>
        <v>3000</v>
      </c>
      <c r="F40" s="1" t="str">
        <f t="shared" ref="F40" ca="1" si="17">VLOOKUP(E40,$P$1:$Q$35,2)</f>
        <v>MMM</v>
      </c>
      <c r="G40">
        <f t="shared" ref="G40" ca="1" si="18">INT((C40-E40)/100)*100</f>
        <v>700</v>
      </c>
      <c r="H40" s="1" t="str">
        <f t="shared" ref="H40" ca="1" si="19">IF(G40&lt;&gt;0,VLOOKUP(G40,$P$1:$Q$32,2),"")</f>
        <v>DCC</v>
      </c>
      <c r="I40">
        <f t="shared" ref="I40" ca="1" si="20">INT((C40-E40-G40)/10)*10</f>
        <v>0</v>
      </c>
      <c r="J40" s="1" t="str">
        <f t="shared" ref="J40" ca="1" si="21">IF(I40&lt;&gt;0,VLOOKUP(I40,$P$1:$Q$32,2),"")</f>
        <v/>
      </c>
      <c r="K40" s="1">
        <f t="shared" ref="K40" ca="1" si="22">C40-E40-G40-I40</f>
        <v>9</v>
      </c>
      <c r="L40" s="1" t="str">
        <f t="shared" ref="L40" ca="1" si="23">IF(K40&lt;&gt;0,VLOOKUP(K40,$P$1:$Q$15,2),"")</f>
        <v>IX</v>
      </c>
      <c r="M40" s="1" t="str">
        <f t="shared" ref="M40" ca="1" si="24">F40&amp;H40&amp;J40&amp;L40</f>
        <v>MMMDCCIX</v>
      </c>
    </row>
    <row r="42" spans="3:17" x14ac:dyDescent="0.25">
      <c r="C42">
        <f t="shared" ref="C42" ca="1" si="25">RANDBETWEEN(1000,3999)</f>
        <v>1055</v>
      </c>
      <c r="E42">
        <f t="shared" ref="E42" ca="1" si="26">INT(C42/1000)*1000</f>
        <v>1000</v>
      </c>
      <c r="F42" s="1" t="str">
        <f t="shared" ref="F42" ca="1" si="27">VLOOKUP(E42,$P$1:$Q$35,2)</f>
        <v>M</v>
      </c>
      <c r="G42">
        <f t="shared" ref="G42" ca="1" si="28">INT((C42-E42)/100)*100</f>
        <v>0</v>
      </c>
      <c r="H42" s="1" t="str">
        <f t="shared" ref="H42" ca="1" si="29">IF(G42&lt;&gt;0,VLOOKUP(G42,$P$1:$Q$32,2),"")</f>
        <v/>
      </c>
      <c r="I42">
        <f t="shared" ref="I42" ca="1" si="30">INT((C42-E42-G42)/10)*10</f>
        <v>50</v>
      </c>
      <c r="J42" s="1" t="str">
        <f t="shared" ref="J42" ca="1" si="31">IF(I42&lt;&gt;0,VLOOKUP(I42,$P$1:$Q$32,2),"")</f>
        <v>L</v>
      </c>
      <c r="K42" s="1">
        <f t="shared" ref="K42" ca="1" si="32">C42-E42-G42-I42</f>
        <v>5</v>
      </c>
      <c r="L42" s="1" t="str">
        <f t="shared" ref="L42" ca="1" si="33">IF(K42&lt;&gt;0,VLOOKUP(K42,$P$1:$Q$15,2),"")</f>
        <v>V</v>
      </c>
      <c r="M42" s="1" t="str">
        <f t="shared" ref="M42" ca="1" si="34">F42&amp;H42&amp;J42&amp;L42</f>
        <v>MLV</v>
      </c>
    </row>
    <row r="44" spans="3:17" x14ac:dyDescent="0.25">
      <c r="C44">
        <f t="shared" ref="C44" ca="1" si="35">RANDBETWEEN(1000,3999)</f>
        <v>1524</v>
      </c>
      <c r="E44">
        <f t="shared" ref="E44" ca="1" si="36">INT(C44/1000)*1000</f>
        <v>1000</v>
      </c>
      <c r="F44" s="1" t="str">
        <f t="shared" ref="F44" ca="1" si="37">VLOOKUP(E44,$P$1:$Q$35,2)</f>
        <v>M</v>
      </c>
      <c r="G44">
        <f t="shared" ref="G44" ca="1" si="38">INT((C44-E44)/100)*100</f>
        <v>500</v>
      </c>
      <c r="H44" s="1" t="str">
        <f t="shared" ref="H44" ca="1" si="39">IF(G44&lt;&gt;0,VLOOKUP(G44,$P$1:$Q$32,2),"")</f>
        <v>D</v>
      </c>
      <c r="I44">
        <f t="shared" ref="I44" ca="1" si="40">INT((C44-E44-G44)/10)*10</f>
        <v>20</v>
      </c>
      <c r="J44" s="1" t="str">
        <f t="shared" ref="J44" ca="1" si="41">IF(I44&lt;&gt;0,VLOOKUP(I44,$P$1:$Q$32,2),"")</f>
        <v>XX</v>
      </c>
      <c r="K44" s="1">
        <f t="shared" ref="K44" ca="1" si="42">C44-E44-G44-I44</f>
        <v>4</v>
      </c>
      <c r="L44" s="1" t="str">
        <f t="shared" ref="L44" ca="1" si="43">IF(K44&lt;&gt;0,VLOOKUP(K44,$P$1:$Q$15,2),"")</f>
        <v>IV</v>
      </c>
      <c r="M44" s="1" t="str">
        <f t="shared" ref="M44" ca="1" si="44">F44&amp;H44&amp;J44&amp;L44</f>
        <v>MDXXIV</v>
      </c>
    </row>
    <row r="46" spans="3:17" x14ac:dyDescent="0.25">
      <c r="C46">
        <f ca="1">RANDBETWEEN(1000,3999)</f>
        <v>1757</v>
      </c>
      <c r="E46">
        <f ca="1">INT(C46/1000)*1000</f>
        <v>1000</v>
      </c>
      <c r="F46" s="1" t="str">
        <f ca="1">VLOOKUP(E46,$P$1:$Q$35,2)</f>
        <v>M</v>
      </c>
      <c r="G46">
        <f ca="1">INT((C46-E46)/100)*100</f>
        <v>700</v>
      </c>
      <c r="H46" s="1" t="str">
        <f ca="1">IF(G46&lt;&gt;0,VLOOKUP(G46,$P$1:$Q$32,2),"")</f>
        <v>DCC</v>
      </c>
      <c r="I46">
        <f ca="1">INT((C46-E46-G46)/10)*10</f>
        <v>50</v>
      </c>
      <c r="J46" s="1" t="str">
        <f ca="1">IF(I46&lt;&gt;0,VLOOKUP(I46,$P$1:$Q$32,2),"")</f>
        <v>L</v>
      </c>
      <c r="K46" s="1">
        <f ca="1">C46-E46-G46-I46</f>
        <v>7</v>
      </c>
      <c r="L46" s="1" t="str">
        <f ca="1">IF(K46&lt;&gt;0,VLOOKUP(K46,$P$1:$Q$15,2),"")</f>
        <v>VII</v>
      </c>
      <c r="M46" s="1" t="str">
        <f ca="1">F46&amp;H46&amp;J46&amp;L46</f>
        <v>MDCCLVII</v>
      </c>
    </row>
    <row r="48" spans="3:17" x14ac:dyDescent="0.25">
      <c r="C48">
        <f t="shared" ref="C48" ca="1" si="45">RANDBETWEEN(1000,3999)</f>
        <v>3741</v>
      </c>
      <c r="E48">
        <f t="shared" ref="E48" ca="1" si="46">INT(C48/1000)*1000</f>
        <v>3000</v>
      </c>
      <c r="F48" s="1" t="str">
        <f t="shared" ref="F48" ca="1" si="47">VLOOKUP(E48,$P$1:$Q$35,2)</f>
        <v>MMM</v>
      </c>
      <c r="G48">
        <f t="shared" ref="G48" ca="1" si="48">INT((C48-E48)/100)*100</f>
        <v>700</v>
      </c>
      <c r="H48" s="1" t="str">
        <f t="shared" ref="H48" ca="1" si="49">IF(G48&lt;&gt;0,VLOOKUP(G48,$P$1:$Q$32,2),"")</f>
        <v>DCC</v>
      </c>
      <c r="I48">
        <f t="shared" ref="I48" ca="1" si="50">INT((C48-E48-G48)/10)*10</f>
        <v>40</v>
      </c>
      <c r="J48" s="1" t="str">
        <f t="shared" ref="J48" ca="1" si="51">IF(I48&lt;&gt;0,VLOOKUP(I48,$P$1:$Q$32,2),"")</f>
        <v>XL</v>
      </c>
      <c r="K48" s="1">
        <f t="shared" ref="K48" ca="1" si="52">C48-E48-G48-I48</f>
        <v>1</v>
      </c>
      <c r="L48" s="1" t="str">
        <f t="shared" ref="L48" ca="1" si="53">IF(K48&lt;&gt;0,VLOOKUP(K48,$P$1:$Q$15,2),"")</f>
        <v>I</v>
      </c>
      <c r="M48" s="1" t="str">
        <f t="shared" ref="M48" ca="1" si="54">F48&amp;H48&amp;J48&amp;L48</f>
        <v>MMMDCCXLI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1" workbookViewId="0">
      <selection activeCell="J45" sqref="J45"/>
    </sheetView>
  </sheetViews>
  <sheetFormatPr baseColWidth="10" defaultColWidth="11.5703125" defaultRowHeight="15.95" customHeight="1" x14ac:dyDescent="0.2"/>
  <cols>
    <col min="1" max="1" width="11.5703125" style="2"/>
    <col min="2" max="2" width="0" style="2" hidden="1" customWidth="1"/>
    <col min="3" max="3" width="20.42578125" style="6" customWidth="1"/>
    <col min="4" max="4" width="25.5703125" style="6" customWidth="1"/>
    <col min="5" max="6" width="8.5703125" style="2" customWidth="1"/>
    <col min="7" max="16384" width="11.5703125" style="2"/>
  </cols>
  <sheetData>
    <row r="1" spans="1:8" ht="15.95" customHeight="1" x14ac:dyDescent="0.2">
      <c r="A1" s="12" t="s">
        <v>35</v>
      </c>
      <c r="B1" s="12"/>
      <c r="C1" s="12"/>
      <c r="D1" s="3"/>
      <c r="F1" s="12" t="s">
        <v>37</v>
      </c>
      <c r="G1" s="12"/>
      <c r="H1" s="8"/>
    </row>
    <row r="3" spans="1:8" ht="15.95" customHeight="1" x14ac:dyDescent="0.2">
      <c r="A3" s="2" t="str">
        <f>B3&amp;")"</f>
        <v>1)</v>
      </c>
      <c r="B3" s="2">
        <v>1</v>
      </c>
      <c r="C3" s="6" t="str">
        <f ca="1">'Tabelle1 (2)'!M2</f>
        <v>VII</v>
      </c>
      <c r="D3" s="11"/>
      <c r="E3" s="4"/>
      <c r="G3" s="2">
        <f ca="1">'Tabelle1 (2)'!C2</f>
        <v>7</v>
      </c>
    </row>
    <row r="4" spans="1:8" ht="15.95" customHeight="1" x14ac:dyDescent="0.2">
      <c r="E4" s="4"/>
    </row>
    <row r="5" spans="1:8" ht="15.95" customHeight="1" x14ac:dyDescent="0.2">
      <c r="A5" s="2" t="str">
        <f>B5&amp;")"</f>
        <v>2)</v>
      </c>
      <c r="B5" s="2">
        <f>B3+1</f>
        <v>2</v>
      </c>
      <c r="C5" s="6" t="str">
        <f ca="1">'Tabelle1 (2)'!M4</f>
        <v>II</v>
      </c>
      <c r="D5" s="11"/>
      <c r="E5" s="4"/>
      <c r="G5" s="2">
        <f ca="1">'Tabelle1 (2)'!C4</f>
        <v>2</v>
      </c>
    </row>
    <row r="6" spans="1:8" ht="15.95" customHeight="1" x14ac:dyDescent="0.2">
      <c r="E6" s="4"/>
    </row>
    <row r="7" spans="1:8" ht="15.95" customHeight="1" x14ac:dyDescent="0.2">
      <c r="A7" s="2" t="str">
        <f t="shared" ref="A7" si="0">B7&amp;")"</f>
        <v>3)</v>
      </c>
      <c r="B7" s="2">
        <f t="shared" ref="B7" si="1">B5+1</f>
        <v>3</v>
      </c>
      <c r="C7" s="6" t="str">
        <f ca="1">'Tabelle1 (2)'!M6</f>
        <v>IV</v>
      </c>
      <c r="D7" s="11"/>
      <c r="E7" s="4"/>
      <c r="G7" s="2">
        <f ca="1">'Tabelle1 (2)'!C6</f>
        <v>4</v>
      </c>
    </row>
    <row r="8" spans="1:8" ht="15.95" customHeight="1" x14ac:dyDescent="0.2">
      <c r="E8" s="4"/>
    </row>
    <row r="9" spans="1:8" ht="15.95" customHeight="1" x14ac:dyDescent="0.2">
      <c r="A9" s="2" t="str">
        <f t="shared" ref="A9" si="2">B9&amp;")"</f>
        <v>4)</v>
      </c>
      <c r="B9" s="2">
        <f t="shared" ref="B9" si="3">B7+1</f>
        <v>4</v>
      </c>
      <c r="C9" s="6" t="str">
        <f ca="1">'Tabelle1 (2)'!M8</f>
        <v>XVI</v>
      </c>
      <c r="D9" s="11"/>
      <c r="E9" s="4"/>
      <c r="G9" s="2">
        <f ca="1">'Tabelle1 (2)'!C8</f>
        <v>16</v>
      </c>
    </row>
    <row r="10" spans="1:8" ht="15.95" customHeight="1" x14ac:dyDescent="0.2">
      <c r="E10" s="4"/>
    </row>
    <row r="11" spans="1:8" ht="15.95" customHeight="1" x14ac:dyDescent="0.2">
      <c r="A11" s="2" t="str">
        <f t="shared" ref="A11" si="4">B11&amp;")"</f>
        <v>5)</v>
      </c>
      <c r="B11" s="2">
        <f t="shared" ref="B11" si="5">B9+1</f>
        <v>5</v>
      </c>
      <c r="C11" s="6" t="str">
        <f ca="1">'Tabelle1 (2)'!M10</f>
        <v>V</v>
      </c>
      <c r="D11" s="11"/>
      <c r="E11" s="4"/>
      <c r="G11" s="2">
        <f ca="1">'Tabelle1 (2)'!C10</f>
        <v>5</v>
      </c>
    </row>
    <row r="12" spans="1:8" ht="15.95" customHeight="1" x14ac:dyDescent="0.2">
      <c r="E12" s="4"/>
    </row>
    <row r="13" spans="1:8" ht="15.95" customHeight="1" x14ac:dyDescent="0.2">
      <c r="A13" s="2" t="str">
        <f t="shared" ref="A13" si="6">B13&amp;")"</f>
        <v>6)</v>
      </c>
      <c r="B13" s="2">
        <f t="shared" ref="B13" si="7">B11+1</f>
        <v>6</v>
      </c>
      <c r="C13" s="6" t="str">
        <f ca="1">'Tabelle1 (2)'!M12</f>
        <v>XIII</v>
      </c>
      <c r="D13" s="11"/>
      <c r="E13" s="4"/>
      <c r="G13" s="2">
        <f ca="1">'Tabelle1 (2)'!C12</f>
        <v>13</v>
      </c>
    </row>
    <row r="14" spans="1:8" ht="15.95" customHeight="1" x14ac:dyDescent="0.2">
      <c r="E14" s="4"/>
    </row>
    <row r="15" spans="1:8" ht="15.95" customHeight="1" x14ac:dyDescent="0.2">
      <c r="A15" s="2" t="str">
        <f t="shared" ref="A15" si="8">B15&amp;")"</f>
        <v>7)</v>
      </c>
      <c r="B15" s="2">
        <f t="shared" ref="B15" si="9">B13+1</f>
        <v>7</v>
      </c>
      <c r="C15" s="6" t="str">
        <f ca="1">'Tabelle1 (2)'!M14</f>
        <v>XI</v>
      </c>
      <c r="D15" s="11"/>
      <c r="E15" s="4"/>
      <c r="G15" s="2">
        <f ca="1">'Tabelle1 (2)'!C14</f>
        <v>11</v>
      </c>
    </row>
    <row r="16" spans="1:8" ht="15.95" customHeight="1" x14ac:dyDescent="0.2">
      <c r="E16" s="4"/>
    </row>
    <row r="17" spans="1:7" ht="15.95" customHeight="1" x14ac:dyDescent="0.2">
      <c r="A17" s="2" t="str">
        <f t="shared" ref="A17" si="10">B17&amp;")"</f>
        <v>8)</v>
      </c>
      <c r="B17" s="2">
        <f t="shared" ref="B17" si="11">B15+1</f>
        <v>8</v>
      </c>
      <c r="C17" s="6" t="str">
        <f ca="1">'Tabelle1 (2)'!M16</f>
        <v>XXXV</v>
      </c>
      <c r="D17" s="11"/>
      <c r="E17" s="4"/>
      <c r="G17" s="2">
        <f ca="1">'Tabelle1 (2)'!C16</f>
        <v>35</v>
      </c>
    </row>
    <row r="18" spans="1:7" ht="15.95" customHeight="1" x14ac:dyDescent="0.2">
      <c r="E18" s="4"/>
    </row>
    <row r="19" spans="1:7" ht="15.95" customHeight="1" x14ac:dyDescent="0.2">
      <c r="A19" s="2" t="str">
        <f t="shared" ref="A19" si="12">B19&amp;")"</f>
        <v>9)</v>
      </c>
      <c r="B19" s="2">
        <f t="shared" ref="B19" si="13">B17+1</f>
        <v>9</v>
      </c>
      <c r="C19" s="6" t="str">
        <f ca="1">'Tabelle1 (2)'!M18</f>
        <v>XXVII</v>
      </c>
      <c r="D19" s="11"/>
      <c r="E19" s="4"/>
      <c r="G19" s="2">
        <f ca="1">'Tabelle1 (2)'!C18</f>
        <v>27</v>
      </c>
    </row>
    <row r="20" spans="1:7" ht="15.95" customHeight="1" x14ac:dyDescent="0.2">
      <c r="E20" s="4"/>
    </row>
    <row r="21" spans="1:7" ht="15.95" customHeight="1" x14ac:dyDescent="0.2">
      <c r="A21" s="2" t="str">
        <f t="shared" ref="A21" si="14">B21&amp;")"</f>
        <v>10)</v>
      </c>
      <c r="B21" s="2">
        <f t="shared" ref="B21" si="15">B19+1</f>
        <v>10</v>
      </c>
      <c r="C21" s="6" t="str">
        <f ca="1">'Tabelle1 (2)'!M20</f>
        <v>XXVII</v>
      </c>
      <c r="D21" s="11"/>
      <c r="E21" s="4"/>
      <c r="G21" s="2">
        <f ca="1">'Tabelle1 (2)'!C20</f>
        <v>27</v>
      </c>
    </row>
    <row r="22" spans="1:7" ht="15.95" customHeight="1" x14ac:dyDescent="0.2">
      <c r="E22" s="4"/>
    </row>
    <row r="23" spans="1:7" ht="15.95" customHeight="1" x14ac:dyDescent="0.2">
      <c r="A23" s="2" t="str">
        <f t="shared" ref="A23" si="16">B23&amp;")"</f>
        <v>11)</v>
      </c>
      <c r="B23" s="2">
        <f t="shared" ref="B23" si="17">B21+1</f>
        <v>11</v>
      </c>
      <c r="C23" s="6" t="str">
        <f ca="1">'Tabelle1 (2)'!M22</f>
        <v>XXXIII</v>
      </c>
      <c r="D23" s="11"/>
      <c r="E23" s="4"/>
      <c r="G23" s="2">
        <f ca="1">'Tabelle1 (2)'!C22</f>
        <v>33</v>
      </c>
    </row>
    <row r="24" spans="1:7" ht="15.95" customHeight="1" x14ac:dyDescent="0.2">
      <c r="E24" s="4"/>
    </row>
    <row r="25" spans="1:7" ht="15.95" customHeight="1" x14ac:dyDescent="0.2">
      <c r="A25" s="2" t="str">
        <f t="shared" ref="A25" si="18">B25&amp;")"</f>
        <v>12)</v>
      </c>
      <c r="B25" s="2">
        <f t="shared" ref="B25" si="19">B23+1</f>
        <v>12</v>
      </c>
      <c r="C25" s="6" t="str">
        <f ca="1">'Tabelle1 (2)'!M24</f>
        <v>CXLIX</v>
      </c>
      <c r="D25" s="11"/>
      <c r="E25" s="4"/>
      <c r="G25" s="2">
        <f ca="1">'Tabelle1 (2)'!C24</f>
        <v>149</v>
      </c>
    </row>
    <row r="26" spans="1:7" ht="15.95" customHeight="1" x14ac:dyDescent="0.2">
      <c r="E26" s="4"/>
    </row>
    <row r="27" spans="1:7" ht="15.95" customHeight="1" x14ac:dyDescent="0.2">
      <c r="A27" s="2" t="str">
        <f t="shared" ref="A27" si="20">B27&amp;")"</f>
        <v>13)</v>
      </c>
      <c r="B27" s="2">
        <f t="shared" ref="B27" si="21">B25+1</f>
        <v>13</v>
      </c>
      <c r="C27" s="6" t="str">
        <f ca="1">'Tabelle1 (2)'!M26</f>
        <v>CCIV</v>
      </c>
      <c r="D27" s="11"/>
      <c r="E27" s="4"/>
      <c r="G27" s="2">
        <f ca="1">'Tabelle1 (2)'!C26</f>
        <v>204</v>
      </c>
    </row>
    <row r="28" spans="1:7" ht="15.95" customHeight="1" x14ac:dyDescent="0.2">
      <c r="E28" s="4"/>
    </row>
    <row r="29" spans="1:7" ht="15.95" customHeight="1" x14ac:dyDescent="0.2">
      <c r="A29" s="2" t="str">
        <f t="shared" ref="A29" si="22">B29&amp;")"</f>
        <v>14)</v>
      </c>
      <c r="B29" s="2">
        <f t="shared" ref="B29" si="23">B27+1</f>
        <v>14</v>
      </c>
      <c r="C29" s="6" t="str">
        <f ca="1">'Tabelle1 (2)'!M28</f>
        <v>CLXI</v>
      </c>
      <c r="D29" s="11"/>
      <c r="E29" s="4"/>
      <c r="G29" s="2">
        <f ca="1">'Tabelle1 (2)'!C28</f>
        <v>161</v>
      </c>
    </row>
    <row r="30" spans="1:7" ht="15.95" customHeight="1" x14ac:dyDescent="0.2">
      <c r="E30" s="4"/>
    </row>
    <row r="31" spans="1:7" ht="15.95" customHeight="1" x14ac:dyDescent="0.2">
      <c r="A31" s="2" t="str">
        <f t="shared" ref="A31" si="24">B31&amp;")"</f>
        <v>15)</v>
      </c>
      <c r="B31" s="2">
        <f t="shared" ref="B31" si="25">B29+1</f>
        <v>15</v>
      </c>
      <c r="C31" s="6" t="str">
        <f ca="1">'Tabelle1 (2)'!M30</f>
        <v>CCXXXIII</v>
      </c>
      <c r="D31" s="11"/>
      <c r="E31" s="4"/>
      <c r="G31" s="2">
        <f ca="1">'Tabelle1 (2)'!C30</f>
        <v>233</v>
      </c>
    </row>
    <row r="32" spans="1:7" ht="15.95" customHeight="1" x14ac:dyDescent="0.2">
      <c r="E32" s="4"/>
    </row>
    <row r="33" spans="1:10" ht="15.95" customHeight="1" x14ac:dyDescent="0.2">
      <c r="A33" s="2" t="str">
        <f t="shared" ref="A33" si="26">B33&amp;")"</f>
        <v>16)</v>
      </c>
      <c r="B33" s="2">
        <f t="shared" ref="B33" si="27">B31+1</f>
        <v>16</v>
      </c>
      <c r="C33" s="6" t="str">
        <f ca="1">'Tabelle1 (2)'!M32</f>
        <v>MMMDCCLXXXVIII</v>
      </c>
      <c r="D33" s="11"/>
      <c r="E33" s="4"/>
      <c r="G33" s="2">
        <f ca="1">'Tabelle1 (2)'!C32</f>
        <v>3788</v>
      </c>
    </row>
    <row r="34" spans="1:10" ht="15.95" customHeight="1" x14ac:dyDescent="0.2">
      <c r="E34" s="4"/>
    </row>
    <row r="35" spans="1:10" ht="15.95" customHeight="1" x14ac:dyDescent="0.2">
      <c r="A35" s="2" t="str">
        <f t="shared" ref="A35" si="28">B35&amp;")"</f>
        <v>17)</v>
      </c>
      <c r="B35" s="2">
        <f t="shared" ref="B35" si="29">B33+1</f>
        <v>17</v>
      </c>
      <c r="C35" s="6" t="str">
        <f ca="1">'Tabelle1 (2)'!M34</f>
        <v>MDLXXVI</v>
      </c>
      <c r="D35" s="11"/>
      <c r="E35" s="4"/>
      <c r="G35" s="2">
        <f ca="1">'Tabelle1 (2)'!C34</f>
        <v>1576</v>
      </c>
    </row>
    <row r="36" spans="1:10" ht="15.95" customHeight="1" x14ac:dyDescent="0.2">
      <c r="E36" s="4"/>
    </row>
    <row r="37" spans="1:10" ht="15.95" customHeight="1" x14ac:dyDescent="0.2">
      <c r="A37" s="2" t="str">
        <f t="shared" ref="A37" si="30">B37&amp;")"</f>
        <v>18)</v>
      </c>
      <c r="B37" s="2">
        <f t="shared" ref="B37" si="31">B35+1</f>
        <v>18</v>
      </c>
      <c r="C37" s="6" t="str">
        <f ca="1">'Tabelle1 (2)'!M36</f>
        <v>MMMDCCCXIV</v>
      </c>
      <c r="D37" s="11"/>
      <c r="E37" s="4"/>
      <c r="G37" s="2">
        <f ca="1">'Tabelle1 (2)'!C36</f>
        <v>3814</v>
      </c>
    </row>
    <row r="38" spans="1:10" ht="15.95" customHeight="1" x14ac:dyDescent="0.2">
      <c r="E38" s="4"/>
    </row>
    <row r="39" spans="1:10" ht="15.95" customHeight="1" x14ac:dyDescent="0.2">
      <c r="A39" s="2" t="str">
        <f t="shared" ref="A39" si="32">B39&amp;")"</f>
        <v>19)</v>
      </c>
      <c r="B39" s="2">
        <f t="shared" ref="B39" si="33">B37+1</f>
        <v>19</v>
      </c>
      <c r="C39" s="6" t="str">
        <f ca="1">'Tabelle1 (2)'!M38</f>
        <v>MMCMLXXVIII</v>
      </c>
      <c r="D39" s="11"/>
      <c r="E39" s="4"/>
      <c r="G39" s="2">
        <f ca="1">'Tabelle1 (2)'!C38</f>
        <v>2978</v>
      </c>
      <c r="I39" s="2" t="s">
        <v>0</v>
      </c>
    </row>
    <row r="40" spans="1:10" ht="15.95" customHeight="1" x14ac:dyDescent="0.2">
      <c r="E40" s="4"/>
    </row>
    <row r="41" spans="1:10" ht="15.95" customHeight="1" x14ac:dyDescent="0.2">
      <c r="A41" s="2" t="str">
        <f t="shared" ref="A41" si="34">B41&amp;")"</f>
        <v>20)</v>
      </c>
      <c r="B41" s="2">
        <f t="shared" ref="B41" si="35">B39+1</f>
        <v>20</v>
      </c>
      <c r="C41" s="6" t="str">
        <f ca="1">'Tabelle1 (2)'!M40</f>
        <v>MCDLXX</v>
      </c>
      <c r="D41" s="11"/>
      <c r="E41" s="4"/>
      <c r="G41" s="2">
        <f ca="1">'Tabelle1 (2)'!C40</f>
        <v>1470</v>
      </c>
    </row>
    <row r="42" spans="1:10" ht="15.95" customHeight="1" x14ac:dyDescent="0.2">
      <c r="E42" s="4"/>
    </row>
    <row r="43" spans="1:10" ht="15.95" customHeight="1" x14ac:dyDescent="0.2">
      <c r="A43" s="2" t="str">
        <f t="shared" ref="A43" si="36">B43&amp;")"</f>
        <v>21)</v>
      </c>
      <c r="B43" s="2">
        <f t="shared" ref="B43" si="37">B41+1</f>
        <v>21</v>
      </c>
      <c r="C43" s="6" t="str">
        <f ca="1">'Tabelle1 (2)'!M42</f>
        <v>MMMCCVIII</v>
      </c>
      <c r="D43" s="11"/>
      <c r="E43" s="4"/>
      <c r="G43" s="2">
        <f ca="1">'Tabelle1 (2)'!C42</f>
        <v>3208</v>
      </c>
      <c r="J43" s="2" t="s">
        <v>0</v>
      </c>
    </row>
    <row r="44" spans="1:10" ht="15.95" customHeight="1" x14ac:dyDescent="0.2">
      <c r="E44" s="4"/>
      <c r="J44" s="2" t="s">
        <v>0</v>
      </c>
    </row>
    <row r="45" spans="1:10" ht="15.95" customHeight="1" x14ac:dyDescent="0.2">
      <c r="A45" s="2" t="str">
        <f t="shared" ref="A45" si="38">B45&amp;")"</f>
        <v>22)</v>
      </c>
      <c r="B45" s="2">
        <f t="shared" ref="B45" si="39">B43+1</f>
        <v>22</v>
      </c>
      <c r="C45" s="6" t="str">
        <f ca="1">'Tabelle1 (2)'!M44</f>
        <v>MMMDCXXV</v>
      </c>
      <c r="D45" s="11"/>
      <c r="E45" s="4"/>
      <c r="G45" s="2">
        <f ca="1">'Tabelle1 (2)'!C44</f>
        <v>3625</v>
      </c>
    </row>
    <row r="46" spans="1:10" ht="15.95" customHeight="1" x14ac:dyDescent="0.2">
      <c r="E46" s="4"/>
    </row>
    <row r="47" spans="1:10" ht="15.95" customHeight="1" x14ac:dyDescent="0.2">
      <c r="A47" s="2" t="str">
        <f t="shared" ref="A47" si="40">B47&amp;")"</f>
        <v>23)</v>
      </c>
      <c r="B47" s="2">
        <f t="shared" ref="B47" si="41">B45+1</f>
        <v>23</v>
      </c>
      <c r="C47" s="6" t="str">
        <f ca="1">'Tabelle1 (2)'!M46</f>
        <v>MCXXXVIII</v>
      </c>
      <c r="D47" s="11"/>
      <c r="E47" s="4"/>
      <c r="G47" s="2">
        <f ca="1">'Tabelle1 (2)'!C46</f>
        <v>1138</v>
      </c>
    </row>
    <row r="48" spans="1:10" ht="15.95" customHeight="1" x14ac:dyDescent="0.2">
      <c r="E48" s="4"/>
    </row>
    <row r="49" spans="1:7" ht="15.95" customHeight="1" x14ac:dyDescent="0.2">
      <c r="A49" s="2" t="str">
        <f t="shared" ref="A49" si="42">B49&amp;")"</f>
        <v>24)</v>
      </c>
      <c r="B49" s="2">
        <f t="shared" ref="B49" si="43">B47+1</f>
        <v>24</v>
      </c>
      <c r="C49" s="6" t="str">
        <f ca="1">'Tabelle1 (2)'!M48</f>
        <v>MDLXXVII</v>
      </c>
      <c r="D49" s="11"/>
      <c r="E49" s="4"/>
      <c r="G49" s="2">
        <f ca="1">'Tabelle1 (2)'!C48</f>
        <v>1577</v>
      </c>
    </row>
    <row r="51" spans="1:7" ht="15.95" customHeight="1" x14ac:dyDescent="0.25">
      <c r="F51" s="5" t="s">
        <v>36</v>
      </c>
    </row>
  </sheetData>
  <mergeCells count="2">
    <mergeCell ref="A1:C1"/>
    <mergeCell ref="F1:G1"/>
  </mergeCells>
  <pageMargins left="0.31496062992125984" right="0.31496062992125984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8"/>
  <sheetViews>
    <sheetView workbookViewId="0">
      <selection activeCell="E32" sqref="E32"/>
    </sheetView>
  </sheetViews>
  <sheetFormatPr baseColWidth="10" defaultRowHeight="15" x14ac:dyDescent="0.25"/>
  <cols>
    <col min="6" max="6" width="11.5703125" style="1"/>
    <col min="13" max="13" width="13.5703125" style="1" bestFit="1" customWidth="1"/>
  </cols>
  <sheetData>
    <row r="1" spans="3:17" x14ac:dyDescent="0.25">
      <c r="G1" t="s">
        <v>13</v>
      </c>
      <c r="I1" t="s">
        <v>1</v>
      </c>
      <c r="J1" t="s">
        <v>2</v>
      </c>
      <c r="M1" s="1" t="s">
        <v>14</v>
      </c>
      <c r="P1">
        <v>1</v>
      </c>
      <c r="Q1" t="s">
        <v>3</v>
      </c>
    </row>
    <row r="2" spans="3:17" x14ac:dyDescent="0.25">
      <c r="C2">
        <f ca="1">RANDBETWEEN(2,9)</f>
        <v>7</v>
      </c>
      <c r="F2" s="1" t="str">
        <f ca="1">VLOOKUP(C2,$P$1:$Q$15,2)</f>
        <v>VII</v>
      </c>
      <c r="G2" t="str">
        <f ca="1">IF(C2=5,"V","")</f>
        <v/>
      </c>
      <c r="I2">
        <f ca="1">INT(C2/5)</f>
        <v>1</v>
      </c>
      <c r="J2" t="s">
        <v>0</v>
      </c>
      <c r="M2" s="1" t="str">
        <f ca="1">F2</f>
        <v>VII</v>
      </c>
      <c r="P2">
        <v>2</v>
      </c>
      <c r="Q2" t="s">
        <v>4</v>
      </c>
    </row>
    <row r="4" spans="3:17" x14ac:dyDescent="0.25">
      <c r="C4">
        <f t="shared" ref="C4:C6" ca="1" si="0">RANDBETWEEN(2,9)</f>
        <v>2</v>
      </c>
      <c r="F4" s="1" t="str">
        <f ca="1">VLOOKUP(C4,$P$1:$Q$15,2)</f>
        <v>II</v>
      </c>
      <c r="G4" t="str">
        <f t="shared" ref="G4:G6" ca="1" si="1">IF(C4=5,"V","")</f>
        <v/>
      </c>
      <c r="I4">
        <f t="shared" ref="I4:I6" ca="1" si="2">INT(C4/5)</f>
        <v>0</v>
      </c>
      <c r="J4" t="s">
        <v>0</v>
      </c>
      <c r="M4" s="1" t="str">
        <f t="shared" ref="M4:M6" ca="1" si="3">F4</f>
        <v>II</v>
      </c>
      <c r="P4">
        <v>3</v>
      </c>
      <c r="Q4" t="s">
        <v>5</v>
      </c>
    </row>
    <row r="6" spans="3:17" x14ac:dyDescent="0.25">
      <c r="C6">
        <f t="shared" ca="1" si="0"/>
        <v>4</v>
      </c>
      <c r="F6" s="1" t="str">
        <f ca="1">VLOOKUP(C6,$P$1:$Q$15,2)</f>
        <v>IV</v>
      </c>
      <c r="G6" t="str">
        <f t="shared" ca="1" si="1"/>
        <v/>
      </c>
      <c r="I6">
        <f t="shared" ca="1" si="2"/>
        <v>0</v>
      </c>
      <c r="J6" t="s">
        <v>0</v>
      </c>
      <c r="M6" s="1" t="str">
        <f t="shared" ca="1" si="3"/>
        <v>IV</v>
      </c>
      <c r="P6">
        <v>4</v>
      </c>
      <c r="Q6" t="s">
        <v>6</v>
      </c>
    </row>
    <row r="8" spans="3:17" x14ac:dyDescent="0.25">
      <c r="C8">
        <f t="shared" ref="C8:C10" ca="1" si="4">RANDBETWEEN(2,19)</f>
        <v>16</v>
      </c>
      <c r="F8" s="1" t="str">
        <f ca="1">VLOOKUP(C8,$P$1:$Q$15,2)</f>
        <v>X</v>
      </c>
      <c r="G8">
        <f ca="1">IF(C8&lt;11,0,C8-10)</f>
        <v>6</v>
      </c>
      <c r="H8" s="1" t="str">
        <f ca="1">IF(G8&lt;&gt;0,VLOOKUP(G8,$P$1:$Q$15,2),"")</f>
        <v>VI</v>
      </c>
      <c r="M8" s="1" t="str">
        <f ca="1">F8&amp;H8</f>
        <v>XVI</v>
      </c>
      <c r="P8">
        <v>5</v>
      </c>
      <c r="Q8" t="s">
        <v>7</v>
      </c>
    </row>
    <row r="9" spans="3:17" x14ac:dyDescent="0.25">
      <c r="H9" s="1"/>
    </row>
    <row r="10" spans="3:17" x14ac:dyDescent="0.25">
      <c r="C10">
        <f t="shared" ca="1" si="4"/>
        <v>5</v>
      </c>
      <c r="F10" s="1" t="str">
        <f ca="1">VLOOKUP(C10,$P$1:$Q$15,2)</f>
        <v>V</v>
      </c>
      <c r="G10">
        <f t="shared" ref="G10:G12" ca="1" si="5">IF(C10&lt;11,0,C10-10)</f>
        <v>0</v>
      </c>
      <c r="H10" s="1" t="str">
        <f ca="1">IF(G10&lt;&gt;0,VLOOKUP(G10,$P$1:$Q$15,2),"")</f>
        <v/>
      </c>
      <c r="M10" s="1" t="str">
        <f t="shared" ref="M10:M12" ca="1" si="6">F10&amp;H10</f>
        <v>V</v>
      </c>
      <c r="P10">
        <v>6</v>
      </c>
      <c r="Q10" t="s">
        <v>8</v>
      </c>
    </row>
    <row r="11" spans="3:17" x14ac:dyDescent="0.25">
      <c r="H11" s="1"/>
    </row>
    <row r="12" spans="3:17" x14ac:dyDescent="0.25">
      <c r="C12">
        <f ca="1">RANDBETWEEN(10,19)</f>
        <v>13</v>
      </c>
      <c r="F12" s="1" t="str">
        <f ca="1">VLOOKUP(C12,$P$1:$Q$15,2)</f>
        <v>X</v>
      </c>
      <c r="G12">
        <f t="shared" ca="1" si="5"/>
        <v>3</v>
      </c>
      <c r="H12" s="1" t="str">
        <f ca="1">IF(G12&lt;&gt;0,VLOOKUP(G12,$P$1:$Q$15,2),"")</f>
        <v>III</v>
      </c>
      <c r="M12" s="1" t="str">
        <f t="shared" ca="1" si="6"/>
        <v>XIII</v>
      </c>
      <c r="P12">
        <v>7</v>
      </c>
      <c r="Q12" t="s">
        <v>9</v>
      </c>
    </row>
    <row r="13" spans="3:17" x14ac:dyDescent="0.25">
      <c r="G13" t="s">
        <v>0</v>
      </c>
      <c r="P13">
        <v>8</v>
      </c>
      <c r="Q13" t="s">
        <v>10</v>
      </c>
    </row>
    <row r="14" spans="3:17" x14ac:dyDescent="0.25">
      <c r="C14">
        <f ca="1">RANDBETWEEN(10,19)</f>
        <v>11</v>
      </c>
      <c r="F14" s="1" t="str">
        <f ca="1">VLOOKUP(C14,$P$1:$Q$15,2)</f>
        <v>X</v>
      </c>
      <c r="G14">
        <f t="shared" ref="G14" ca="1" si="7">IF(C14&lt;11,0,C14-10)</f>
        <v>1</v>
      </c>
      <c r="H14" s="1" t="str">
        <f ca="1">IF(G14&lt;&gt;0,VLOOKUP(G14,$P$1:$Q$15,2),"")</f>
        <v>I</v>
      </c>
      <c r="M14" s="1" t="str">
        <f t="shared" ref="M14" ca="1" si="8">F14&amp;H14</f>
        <v>XI</v>
      </c>
      <c r="P14">
        <v>9</v>
      </c>
      <c r="Q14" t="s">
        <v>11</v>
      </c>
    </row>
    <row r="15" spans="3:17" x14ac:dyDescent="0.25">
      <c r="G15" t="s">
        <v>0</v>
      </c>
      <c r="P15">
        <v>10</v>
      </c>
      <c r="Q15" t="s">
        <v>12</v>
      </c>
    </row>
    <row r="16" spans="3:17" x14ac:dyDescent="0.25">
      <c r="C16">
        <f ca="1">RANDBETWEEN(20,39)</f>
        <v>35</v>
      </c>
      <c r="E16">
        <f ca="1">INT(C16/10)*10</f>
        <v>30</v>
      </c>
      <c r="F16" s="1" t="str">
        <f ca="1">VLOOKUP(E16,$P$1:$Q$25,2)</f>
        <v>XXX</v>
      </c>
      <c r="G16">
        <f ca="1">C16-E16</f>
        <v>5</v>
      </c>
      <c r="H16" s="1" t="str">
        <f ca="1">IF(G16&lt;&gt;0,VLOOKUP(G16,$P$1:$Q$15,2),"")</f>
        <v>V</v>
      </c>
      <c r="M16" s="1" t="str">
        <f t="shared" ref="M16" ca="1" si="9">F16&amp;H16</f>
        <v>XXXV</v>
      </c>
      <c r="P16">
        <v>20</v>
      </c>
      <c r="Q16" t="s">
        <v>15</v>
      </c>
    </row>
    <row r="17" spans="3:17" x14ac:dyDescent="0.25">
      <c r="G17" t="s">
        <v>0</v>
      </c>
      <c r="P17">
        <v>30</v>
      </c>
      <c r="Q17" t="s">
        <v>16</v>
      </c>
    </row>
    <row r="18" spans="3:17" x14ac:dyDescent="0.25">
      <c r="C18">
        <f ca="1">RANDBETWEEN(20,39)</f>
        <v>27</v>
      </c>
      <c r="E18">
        <f ca="1">INT(C18/10)*10</f>
        <v>20</v>
      </c>
      <c r="F18" s="1" t="str">
        <f ca="1">VLOOKUP(E18,$P$1:$Q$25,2)</f>
        <v>XX</v>
      </c>
      <c r="G18">
        <f ca="1">C18-E18</f>
        <v>7</v>
      </c>
      <c r="H18" s="1" t="str">
        <f ca="1">IF(G18&lt;&gt;0,VLOOKUP(G18,$P$1:$Q$15,2),"")</f>
        <v>VII</v>
      </c>
      <c r="M18" s="1" t="str">
        <f t="shared" ref="M18" ca="1" si="10">F18&amp;H18</f>
        <v>XXVII</v>
      </c>
      <c r="P18">
        <v>40</v>
      </c>
      <c r="Q18" t="s">
        <v>23</v>
      </c>
    </row>
    <row r="19" spans="3:17" x14ac:dyDescent="0.25">
      <c r="G19" t="s">
        <v>0</v>
      </c>
      <c r="P19">
        <v>50</v>
      </c>
      <c r="Q19" t="s">
        <v>17</v>
      </c>
    </row>
    <row r="20" spans="3:17" x14ac:dyDescent="0.25">
      <c r="C20">
        <f ca="1">RANDBETWEEN(20,39)</f>
        <v>27</v>
      </c>
      <c r="E20">
        <f ca="1">INT(C20/10)*10</f>
        <v>20</v>
      </c>
      <c r="F20" s="1" t="str">
        <f ca="1">VLOOKUP(E20,$P$1:$Q$25,2)</f>
        <v>XX</v>
      </c>
      <c r="G20">
        <f ca="1">C20-E20</f>
        <v>7</v>
      </c>
      <c r="H20" s="1" t="str">
        <f ca="1">IF(G20&lt;&gt;0,VLOOKUP(G20,$P$1:$Q$15,2),"")</f>
        <v>VII</v>
      </c>
      <c r="M20" s="1" t="str">
        <f t="shared" ref="M20" ca="1" si="11">F20&amp;H20</f>
        <v>XXVII</v>
      </c>
      <c r="P20">
        <v>60</v>
      </c>
      <c r="Q20" t="s">
        <v>18</v>
      </c>
    </row>
    <row r="21" spans="3:17" x14ac:dyDescent="0.25">
      <c r="P21">
        <v>70</v>
      </c>
      <c r="Q21" t="s">
        <v>19</v>
      </c>
    </row>
    <row r="22" spans="3:17" x14ac:dyDescent="0.25">
      <c r="C22">
        <f ca="1">RANDBETWEEN(20,99)</f>
        <v>33</v>
      </c>
      <c r="E22">
        <f ca="1">INT(C22/10)*10</f>
        <v>30</v>
      </c>
      <c r="F22" s="1" t="str">
        <f ca="1">VLOOKUP(E22,$P$1:$Q$25,2)</f>
        <v>XXX</v>
      </c>
      <c r="G22">
        <f ca="1">C22-E22</f>
        <v>3</v>
      </c>
      <c r="H22" s="1" t="str">
        <f ca="1">IF(G22&lt;&gt;0,VLOOKUP(G22,$P$1:$Q$15,2),"")</f>
        <v>III</v>
      </c>
      <c r="M22" s="1" t="str">
        <f t="shared" ref="M22" ca="1" si="12">F22&amp;H22</f>
        <v>XXXIII</v>
      </c>
      <c r="P22">
        <v>80</v>
      </c>
      <c r="Q22" t="s">
        <v>20</v>
      </c>
    </row>
    <row r="23" spans="3:17" x14ac:dyDescent="0.25">
      <c r="P23">
        <v>90</v>
      </c>
      <c r="Q23" t="s">
        <v>21</v>
      </c>
    </row>
    <row r="24" spans="3:17" x14ac:dyDescent="0.25">
      <c r="C24">
        <f ca="1">RANDBETWEEN(100,199)</f>
        <v>149</v>
      </c>
      <c r="E24">
        <f ca="1">INT(C24/100)*100</f>
        <v>100</v>
      </c>
      <c r="F24" s="1" t="str">
        <f ca="1">VLOOKUP(E24,$P$1:$Q$25,2)</f>
        <v>C</v>
      </c>
      <c r="G24">
        <f ca="1">INT((C24-E24)/10)*10</f>
        <v>40</v>
      </c>
      <c r="H24" s="1" t="str">
        <f ca="1">IF(G24&lt;&gt;0,VLOOKUP(G24,$P$1:$Q$25,2),"")</f>
        <v>XL</v>
      </c>
      <c r="I24">
        <f ca="1">C24-E24-G24</f>
        <v>9</v>
      </c>
      <c r="J24" s="1" t="str">
        <f ca="1">IF(I24&lt;&gt;0,VLOOKUP(I24,$P$1:$Q$15,2),"")</f>
        <v>IX</v>
      </c>
      <c r="K24" s="1"/>
      <c r="L24" s="1"/>
      <c r="M24" s="1" t="str">
        <f ca="1">F24&amp;H24&amp;J24</f>
        <v>CXLIX</v>
      </c>
      <c r="P24">
        <v>100</v>
      </c>
      <c r="Q24" t="s">
        <v>22</v>
      </c>
    </row>
    <row r="25" spans="3:17" x14ac:dyDescent="0.25">
      <c r="H25" t="s">
        <v>0</v>
      </c>
      <c r="P25">
        <v>200</v>
      </c>
      <c r="Q25" t="s">
        <v>24</v>
      </c>
    </row>
    <row r="26" spans="3:17" x14ac:dyDescent="0.25">
      <c r="C26">
        <f ca="1">RANDBETWEEN(100,299)</f>
        <v>204</v>
      </c>
      <c r="E26">
        <f ca="1">INT(C26/100)*100</f>
        <v>200</v>
      </c>
      <c r="F26" s="1" t="str">
        <f ca="1">VLOOKUP(E26,$P$1:$Q$25,2)</f>
        <v>CC</v>
      </c>
      <c r="G26">
        <f ca="1">INT((C26-E26)/10)*10</f>
        <v>0</v>
      </c>
      <c r="H26" s="1" t="str">
        <f t="shared" ref="H26" ca="1" si="13">IF(G26&lt;&gt;0,VLOOKUP(G26,$P$1:$Q$25,2),"")</f>
        <v/>
      </c>
      <c r="I26">
        <f ca="1">C26-E26-G26</f>
        <v>4</v>
      </c>
      <c r="J26" s="1" t="str">
        <f t="shared" ref="J26" ca="1" si="14">IF(I26&lt;&gt;0,VLOOKUP(I26,$P$1:$Q$15,2),"")</f>
        <v>IV</v>
      </c>
      <c r="K26" s="1"/>
      <c r="L26" s="1"/>
      <c r="M26" s="1" t="str">
        <f ca="1">F26&amp;H26&amp;J26</f>
        <v>CCIV</v>
      </c>
      <c r="P26">
        <v>300</v>
      </c>
      <c r="Q26" t="s">
        <v>27</v>
      </c>
    </row>
    <row r="27" spans="3:17" x14ac:dyDescent="0.25">
      <c r="H27" t="s">
        <v>0</v>
      </c>
      <c r="P27">
        <v>400</v>
      </c>
      <c r="Q27" t="s">
        <v>25</v>
      </c>
    </row>
    <row r="28" spans="3:17" x14ac:dyDescent="0.25">
      <c r="C28">
        <f ca="1">RANDBETWEEN(100,500)</f>
        <v>161</v>
      </c>
      <c r="E28">
        <f ca="1">INT(C28/100)*100</f>
        <v>100</v>
      </c>
      <c r="F28" s="1" t="str">
        <f ca="1">VLOOKUP(E28,$P$1:$Q$28,2)</f>
        <v>C</v>
      </c>
      <c r="G28">
        <f ca="1">INT((C28-E28)/10)*10</f>
        <v>60</v>
      </c>
      <c r="H28" s="1" t="str">
        <f ca="1">IF(G28&lt;&gt;0,VLOOKUP(G28,$P$1:$Q$25,2),"")</f>
        <v>LX</v>
      </c>
      <c r="I28">
        <f ca="1">C28-E28-G28</f>
        <v>1</v>
      </c>
      <c r="J28" s="1" t="str">
        <f ca="1">IF(I28&lt;&gt;0,VLOOKUP(I28,$P$1:$Q$15,2),"")</f>
        <v>I</v>
      </c>
      <c r="K28" s="1"/>
      <c r="L28" s="1"/>
      <c r="M28" s="1" t="str">
        <f ca="1">F28&amp;H28&amp;J28</f>
        <v>CLXI</v>
      </c>
      <c r="P28">
        <v>500</v>
      </c>
      <c r="Q28" t="s">
        <v>26</v>
      </c>
    </row>
    <row r="29" spans="3:17" x14ac:dyDescent="0.25">
      <c r="F29" s="1" t="s">
        <v>0</v>
      </c>
      <c r="H29" t="s">
        <v>0</v>
      </c>
      <c r="P29">
        <v>600</v>
      </c>
      <c r="Q29" t="s">
        <v>28</v>
      </c>
    </row>
    <row r="30" spans="3:17" x14ac:dyDescent="0.25">
      <c r="C30">
        <f ca="1">RANDBETWEEN(100,999)</f>
        <v>233</v>
      </c>
      <c r="E30">
        <f ca="1">INT(C30/100)*100</f>
        <v>200</v>
      </c>
      <c r="F30" s="1" t="str">
        <f ca="1">VLOOKUP(E30,$P$1:$Q$32,2)</f>
        <v>CC</v>
      </c>
      <c r="G30">
        <f ca="1">INT((C30-E30)/10)*10</f>
        <v>30</v>
      </c>
      <c r="H30" s="1" t="str">
        <f ca="1">IF(G30&lt;&gt;0,VLOOKUP(G30,$P$1:$Q$25,2),"")</f>
        <v>XXX</v>
      </c>
      <c r="I30">
        <f ca="1">C30-E30-G30</f>
        <v>3</v>
      </c>
      <c r="J30" s="1" t="str">
        <f ca="1">IF(I30&lt;&gt;0,VLOOKUP(I30,$P$1:$Q$15,2),"")</f>
        <v>III</v>
      </c>
      <c r="K30" s="1"/>
      <c r="L30" s="1"/>
      <c r="M30" s="1" t="str">
        <f ca="1">F30&amp;H30&amp;J30</f>
        <v>CCXXXIII</v>
      </c>
      <c r="P30">
        <v>700</v>
      </c>
      <c r="Q30" t="s">
        <v>29</v>
      </c>
    </row>
    <row r="31" spans="3:17" x14ac:dyDescent="0.25">
      <c r="F31" s="1" t="s">
        <v>0</v>
      </c>
      <c r="P31">
        <v>800</v>
      </c>
      <c r="Q31" t="s">
        <v>30</v>
      </c>
    </row>
    <row r="32" spans="3:17" x14ac:dyDescent="0.25">
      <c r="C32">
        <f ca="1">RANDBETWEEN(1000,3999)</f>
        <v>3788</v>
      </c>
      <c r="E32">
        <f ca="1">INT(C32/1000)*1000</f>
        <v>3000</v>
      </c>
      <c r="F32" s="1" t="str">
        <f ca="1">VLOOKUP(E32,$P$1:$Q$35,2)</f>
        <v>MMM</v>
      </c>
      <c r="G32">
        <f ca="1">INT((C32-E32)/100)*100</f>
        <v>700</v>
      </c>
      <c r="H32" s="1" t="str">
        <f ca="1">IF(G32&lt;&gt;0,VLOOKUP(G32,$P$1:$Q$32,2),"")</f>
        <v>DCC</v>
      </c>
      <c r="I32">
        <f ca="1">INT((C32-E32-G32)/10)*10</f>
        <v>80</v>
      </c>
      <c r="J32" s="1" t="str">
        <f ca="1">IF(I32&lt;&gt;0,VLOOKUP(I32,$P$1:$Q$32,2),"")</f>
        <v>LXXX</v>
      </c>
      <c r="K32" s="1">
        <f ca="1">C32-E32-G32-I32</f>
        <v>8</v>
      </c>
      <c r="L32" s="1" t="str">
        <f ca="1">IF(K32&lt;&gt;0,VLOOKUP(K32,$P$1:$Q$15,2),"")</f>
        <v>VIII</v>
      </c>
      <c r="M32" s="1" t="str">
        <f ca="1">F32&amp;H32&amp;J32&amp;L32</f>
        <v>MMMDCCLXXXVIII</v>
      </c>
      <c r="P32">
        <v>900</v>
      </c>
      <c r="Q32" t="s">
        <v>31</v>
      </c>
    </row>
    <row r="33" spans="3:17" x14ac:dyDescent="0.25">
      <c r="P33">
        <v>1000</v>
      </c>
      <c r="Q33" t="s">
        <v>32</v>
      </c>
    </row>
    <row r="34" spans="3:17" x14ac:dyDescent="0.25">
      <c r="C34">
        <f ca="1">RANDBETWEEN(1000,3999)</f>
        <v>1576</v>
      </c>
      <c r="E34">
        <f ca="1">INT(C34/1000)*1000</f>
        <v>1000</v>
      </c>
      <c r="F34" s="1" t="str">
        <f ca="1">VLOOKUP(E34,$P$1:$Q$35,2)</f>
        <v>M</v>
      </c>
      <c r="G34">
        <f ca="1">INT((C34-E34)/100)*100</f>
        <v>500</v>
      </c>
      <c r="H34" s="1" t="str">
        <f ca="1">IF(G34&lt;&gt;0,VLOOKUP(G34,$P$1:$Q$32,2),"")</f>
        <v>D</v>
      </c>
      <c r="I34">
        <f ca="1">INT((C34-E34-G34)/10)*10</f>
        <v>70</v>
      </c>
      <c r="J34" s="1" t="str">
        <f ca="1">IF(I34&lt;&gt;0,VLOOKUP(I34,$P$1:$Q$32,2),"")</f>
        <v>LXX</v>
      </c>
      <c r="K34" s="1">
        <f ca="1">C34-E34-G34-I34</f>
        <v>6</v>
      </c>
      <c r="L34" s="1" t="str">
        <f ca="1">IF(K34&lt;&gt;0,VLOOKUP(K34,$P$1:$Q$15,2),"")</f>
        <v>VI</v>
      </c>
      <c r="M34" s="1" t="str">
        <f ca="1">F34&amp;H34&amp;J34&amp;L34</f>
        <v>MDLXXVI</v>
      </c>
      <c r="P34">
        <v>2000</v>
      </c>
      <c r="Q34" t="s">
        <v>33</v>
      </c>
    </row>
    <row r="35" spans="3:17" x14ac:dyDescent="0.25">
      <c r="P35">
        <v>3000</v>
      </c>
      <c r="Q35" t="s">
        <v>34</v>
      </c>
    </row>
    <row r="36" spans="3:17" x14ac:dyDescent="0.25">
      <c r="C36">
        <f ca="1">RANDBETWEEN(1000,3999)</f>
        <v>3814</v>
      </c>
      <c r="E36">
        <f ca="1">INT(C36/1000)*1000</f>
        <v>3000</v>
      </c>
      <c r="F36" s="1" t="str">
        <f ca="1">VLOOKUP(E36,$P$1:$Q$35,2)</f>
        <v>MMM</v>
      </c>
      <c r="G36">
        <f ca="1">INT((C36-E36)/100)*100</f>
        <v>800</v>
      </c>
      <c r="H36" s="1" t="str">
        <f ca="1">IF(G36&lt;&gt;0,VLOOKUP(G36,$P$1:$Q$32,2),"")</f>
        <v>DCCC</v>
      </c>
      <c r="I36">
        <f ca="1">INT((C36-E36-G36)/10)*10</f>
        <v>10</v>
      </c>
      <c r="J36" s="1" t="str">
        <f ca="1">IF(I36&lt;&gt;0,VLOOKUP(I36,$P$1:$Q$32,2),"")</f>
        <v>X</v>
      </c>
      <c r="K36" s="1">
        <f ca="1">C36-E36-G36-I36</f>
        <v>4</v>
      </c>
      <c r="L36" s="1" t="str">
        <f ca="1">IF(K36&lt;&gt;0,VLOOKUP(K36,$P$1:$Q$15,2),"")</f>
        <v>IV</v>
      </c>
      <c r="M36" s="1" t="str">
        <f ca="1">F36&amp;H36&amp;J36&amp;L36</f>
        <v>MMMDCCCXIV</v>
      </c>
    </row>
    <row r="38" spans="3:17" x14ac:dyDescent="0.25">
      <c r="C38">
        <f ca="1">RANDBETWEEN(1000,3999)</f>
        <v>2978</v>
      </c>
      <c r="E38">
        <f ca="1">INT(C38/1000)*1000</f>
        <v>2000</v>
      </c>
      <c r="F38" s="1" t="str">
        <f ca="1">VLOOKUP(E38,$P$1:$Q$35,2)</f>
        <v>MM</v>
      </c>
      <c r="G38">
        <f ca="1">INT((C38-E38)/100)*100</f>
        <v>900</v>
      </c>
      <c r="H38" s="1" t="str">
        <f ca="1">IF(G38&lt;&gt;0,VLOOKUP(G38,$P$1:$Q$32,2),"")</f>
        <v>CM</v>
      </c>
      <c r="I38">
        <f ca="1">INT((C38-E38-G38)/10)*10</f>
        <v>70</v>
      </c>
      <c r="J38" s="1" t="str">
        <f ca="1">IF(I38&lt;&gt;0,VLOOKUP(I38,$P$1:$Q$32,2),"")</f>
        <v>LXX</v>
      </c>
      <c r="K38" s="1">
        <f ca="1">C38-E38-G38-I38</f>
        <v>8</v>
      </c>
      <c r="L38" s="1" t="str">
        <f ca="1">IF(K38&lt;&gt;0,VLOOKUP(K38,$P$1:$Q$15,2),"")</f>
        <v>VIII</v>
      </c>
      <c r="M38" s="1" t="str">
        <f ca="1">F38&amp;H38&amp;J38&amp;L38</f>
        <v>MMCMLXXVIII</v>
      </c>
    </row>
    <row r="40" spans="3:17" x14ac:dyDescent="0.25">
      <c r="C40">
        <f t="shared" ref="C40" ca="1" si="15">RANDBETWEEN(1000,3999)</f>
        <v>1470</v>
      </c>
      <c r="E40">
        <f t="shared" ref="E40" ca="1" si="16">INT(C40/1000)*1000</f>
        <v>1000</v>
      </c>
      <c r="F40" s="1" t="str">
        <f t="shared" ref="F40" ca="1" si="17">VLOOKUP(E40,$P$1:$Q$35,2)</f>
        <v>M</v>
      </c>
      <c r="G40">
        <f t="shared" ref="G40" ca="1" si="18">INT((C40-E40)/100)*100</f>
        <v>400</v>
      </c>
      <c r="H40" s="1" t="str">
        <f t="shared" ref="H40" ca="1" si="19">IF(G40&lt;&gt;0,VLOOKUP(G40,$P$1:$Q$32,2),"")</f>
        <v>CD</v>
      </c>
      <c r="I40">
        <f t="shared" ref="I40" ca="1" si="20">INT((C40-E40-G40)/10)*10</f>
        <v>70</v>
      </c>
      <c r="J40" s="1" t="str">
        <f t="shared" ref="J40" ca="1" si="21">IF(I40&lt;&gt;0,VLOOKUP(I40,$P$1:$Q$32,2),"")</f>
        <v>LXX</v>
      </c>
      <c r="K40" s="1">
        <f t="shared" ref="K40" ca="1" si="22">C40-E40-G40-I40</f>
        <v>0</v>
      </c>
      <c r="L40" s="1" t="str">
        <f t="shared" ref="L40" ca="1" si="23">IF(K40&lt;&gt;0,VLOOKUP(K40,$P$1:$Q$15,2),"")</f>
        <v/>
      </c>
      <c r="M40" s="1" t="str">
        <f t="shared" ref="M40" ca="1" si="24">F40&amp;H40&amp;J40&amp;L40</f>
        <v>MCDLXX</v>
      </c>
    </row>
    <row r="42" spans="3:17" x14ac:dyDescent="0.25">
      <c r="C42">
        <f t="shared" ref="C42" ca="1" si="25">RANDBETWEEN(1000,3999)</f>
        <v>3208</v>
      </c>
      <c r="E42">
        <f t="shared" ref="E42" ca="1" si="26">INT(C42/1000)*1000</f>
        <v>3000</v>
      </c>
      <c r="F42" s="1" t="str">
        <f t="shared" ref="F42" ca="1" si="27">VLOOKUP(E42,$P$1:$Q$35,2)</f>
        <v>MMM</v>
      </c>
      <c r="G42">
        <f t="shared" ref="G42" ca="1" si="28">INT((C42-E42)/100)*100</f>
        <v>200</v>
      </c>
      <c r="H42" s="1" t="str">
        <f t="shared" ref="H42" ca="1" si="29">IF(G42&lt;&gt;0,VLOOKUP(G42,$P$1:$Q$32,2),"")</f>
        <v>CC</v>
      </c>
      <c r="I42">
        <f t="shared" ref="I42" ca="1" si="30">INT((C42-E42-G42)/10)*10</f>
        <v>0</v>
      </c>
      <c r="J42" s="1" t="str">
        <f t="shared" ref="J42" ca="1" si="31">IF(I42&lt;&gt;0,VLOOKUP(I42,$P$1:$Q$32,2),"")</f>
        <v/>
      </c>
      <c r="K42" s="1">
        <f t="shared" ref="K42" ca="1" si="32">C42-E42-G42-I42</f>
        <v>8</v>
      </c>
      <c r="L42" s="1" t="str">
        <f t="shared" ref="L42" ca="1" si="33">IF(K42&lt;&gt;0,VLOOKUP(K42,$P$1:$Q$15,2),"")</f>
        <v>VIII</v>
      </c>
      <c r="M42" s="1" t="str">
        <f t="shared" ref="M42" ca="1" si="34">F42&amp;H42&amp;J42&amp;L42</f>
        <v>MMMCCVIII</v>
      </c>
    </row>
    <row r="44" spans="3:17" x14ac:dyDescent="0.25">
      <c r="C44">
        <f t="shared" ref="C44" ca="1" si="35">RANDBETWEEN(1000,3999)</f>
        <v>3625</v>
      </c>
      <c r="E44">
        <f t="shared" ref="E44" ca="1" si="36">INT(C44/1000)*1000</f>
        <v>3000</v>
      </c>
      <c r="F44" s="1" t="str">
        <f t="shared" ref="F44" ca="1" si="37">VLOOKUP(E44,$P$1:$Q$35,2)</f>
        <v>MMM</v>
      </c>
      <c r="G44">
        <f t="shared" ref="G44" ca="1" si="38">INT((C44-E44)/100)*100</f>
        <v>600</v>
      </c>
      <c r="H44" s="1" t="str">
        <f t="shared" ref="H44" ca="1" si="39">IF(G44&lt;&gt;0,VLOOKUP(G44,$P$1:$Q$32,2),"")</f>
        <v>DC</v>
      </c>
      <c r="I44">
        <f t="shared" ref="I44" ca="1" si="40">INT((C44-E44-G44)/10)*10</f>
        <v>20</v>
      </c>
      <c r="J44" s="1" t="str">
        <f t="shared" ref="J44" ca="1" si="41">IF(I44&lt;&gt;0,VLOOKUP(I44,$P$1:$Q$32,2),"")</f>
        <v>XX</v>
      </c>
      <c r="K44" s="1">
        <f t="shared" ref="K44" ca="1" si="42">C44-E44-G44-I44</f>
        <v>5</v>
      </c>
      <c r="L44" s="1" t="str">
        <f t="shared" ref="L44" ca="1" si="43">IF(K44&lt;&gt;0,VLOOKUP(K44,$P$1:$Q$15,2),"")</f>
        <v>V</v>
      </c>
      <c r="M44" s="1" t="str">
        <f t="shared" ref="M44" ca="1" si="44">F44&amp;H44&amp;J44&amp;L44</f>
        <v>MMMDCXXV</v>
      </c>
    </row>
    <row r="46" spans="3:17" x14ac:dyDescent="0.25">
      <c r="C46">
        <f ca="1">RANDBETWEEN(1000,3999)</f>
        <v>1138</v>
      </c>
      <c r="E46">
        <f ca="1">INT(C46/1000)*1000</f>
        <v>1000</v>
      </c>
      <c r="F46" s="1" t="str">
        <f ca="1">VLOOKUP(E46,$P$1:$Q$35,2)</f>
        <v>M</v>
      </c>
      <c r="G46">
        <f ca="1">INT((C46-E46)/100)*100</f>
        <v>100</v>
      </c>
      <c r="H46" s="1" t="str">
        <f ca="1">IF(G46&lt;&gt;0,VLOOKUP(G46,$P$1:$Q$32,2),"")</f>
        <v>C</v>
      </c>
      <c r="I46">
        <f ca="1">INT((C46-E46-G46)/10)*10</f>
        <v>30</v>
      </c>
      <c r="J46" s="1" t="str">
        <f ca="1">IF(I46&lt;&gt;0,VLOOKUP(I46,$P$1:$Q$32,2),"")</f>
        <v>XXX</v>
      </c>
      <c r="K46" s="1">
        <f ca="1">C46-E46-G46-I46</f>
        <v>8</v>
      </c>
      <c r="L46" s="1" t="str">
        <f ca="1">IF(K46&lt;&gt;0,VLOOKUP(K46,$P$1:$Q$15,2),"")</f>
        <v>VIII</v>
      </c>
      <c r="M46" s="1" t="str">
        <f ca="1">F46&amp;H46&amp;J46&amp;L46</f>
        <v>MCXXXVIII</v>
      </c>
    </row>
    <row r="48" spans="3:17" x14ac:dyDescent="0.25">
      <c r="C48">
        <f t="shared" ref="C48" ca="1" si="45">RANDBETWEEN(1000,3999)</f>
        <v>1577</v>
      </c>
      <c r="E48">
        <f t="shared" ref="E48" ca="1" si="46">INT(C48/1000)*1000</f>
        <v>1000</v>
      </c>
      <c r="F48" s="1" t="str">
        <f t="shared" ref="F48" ca="1" si="47">VLOOKUP(E48,$P$1:$Q$35,2)</f>
        <v>M</v>
      </c>
      <c r="G48">
        <f t="shared" ref="G48" ca="1" si="48">INT((C48-E48)/100)*100</f>
        <v>500</v>
      </c>
      <c r="H48" s="1" t="str">
        <f t="shared" ref="H48" ca="1" si="49">IF(G48&lt;&gt;0,VLOOKUP(G48,$P$1:$Q$32,2),"")</f>
        <v>D</v>
      </c>
      <c r="I48">
        <f t="shared" ref="I48" ca="1" si="50">INT((C48-E48-G48)/10)*10</f>
        <v>70</v>
      </c>
      <c r="J48" s="1" t="str">
        <f t="shared" ref="J48" ca="1" si="51">IF(I48&lt;&gt;0,VLOOKUP(I48,$P$1:$Q$32,2),"")</f>
        <v>LXX</v>
      </c>
      <c r="K48" s="1">
        <f t="shared" ref="K48" ca="1" si="52">C48-E48-G48-I48</f>
        <v>7</v>
      </c>
      <c r="L48" s="1" t="str">
        <f t="shared" ref="L48" ca="1" si="53">IF(K48&lt;&gt;0,VLOOKUP(K48,$P$1:$Q$15,2),"")</f>
        <v>VII</v>
      </c>
      <c r="M48" s="1" t="str">
        <f t="shared" ref="M48" ca="1" si="54">F48&amp;H48&amp;J48&amp;L48</f>
        <v>MDLXXVII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arabisch-römisch</vt:lpstr>
      <vt:lpstr>Tabelle1</vt:lpstr>
      <vt:lpstr>römisch-arabisch</vt:lpstr>
      <vt:lpstr>Tabelle1 (2)</vt:lpstr>
      <vt:lpstr>'arabisch-römisch'!Druckbereich</vt:lpstr>
      <vt:lpstr>'römisch-arabisch'!Druckbereich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Hunsicker, Sascha (SascHuns09)</cp:lastModifiedBy>
  <cp:lastPrinted>2020-09-29T11:11:51Z</cp:lastPrinted>
  <dcterms:created xsi:type="dcterms:W3CDTF">2020-09-28T18:46:06Z</dcterms:created>
  <dcterms:modified xsi:type="dcterms:W3CDTF">2020-09-29T11:11:54Z</dcterms:modified>
</cp:coreProperties>
</file>