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1_{98302B71-488E-48B7-8C61-2DED7EAFEA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Division" sheetId="5" state="hidden" r:id="rId2"/>
    <sheet name="Division." sheetId="6" r:id="rId3"/>
    <sheet name="DivisionDurchZahl" sheetId="4" state="hidden" r:id="rId4"/>
    <sheet name="Tabelle2" sheetId="2" state="hidden" r:id="rId5"/>
    <sheet name="Zahl_durch_Bruch" sheetId="7" r:id="rId6"/>
    <sheet name="Bruch_durch_Zahl" sheetId="8" r:id="rId7"/>
    <sheet name="Tabelle3" sheetId="3" state="hidden" r:id="rId8"/>
  </sheets>
  <definedNames>
    <definedName name="_xlnm.Print_Area" localSheetId="0">Arbeitsblatt!$A$1:$S$52</definedName>
    <definedName name="_xlnm.Print_Area" localSheetId="6">Bruch_durch_Zahl!$A$1:$X$52</definedName>
    <definedName name="_xlnm.Print_Area" localSheetId="1">Division!$A$1:$Z$50</definedName>
    <definedName name="_xlnm.Print_Area" localSheetId="2">Division.!$A$1:$Z$51</definedName>
    <definedName name="_xlnm.Print_Area" localSheetId="3">DivisionDurchZahl!$A$1:$W$17</definedName>
    <definedName name="_xlnm.Print_Area" localSheetId="5">Zahl_durch_Bruch!$A$1:$X$50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8" l="1"/>
  <c r="G46" i="8"/>
  <c r="G43" i="8"/>
  <c r="G40" i="8"/>
  <c r="G37" i="8"/>
  <c r="G34" i="8"/>
  <c r="G31" i="8"/>
  <c r="G28" i="8"/>
  <c r="G25" i="8"/>
  <c r="G22" i="8"/>
  <c r="G19" i="8"/>
  <c r="G16" i="8"/>
  <c r="G13" i="8"/>
  <c r="G10" i="8"/>
  <c r="G7" i="8"/>
  <c r="G4" i="8"/>
  <c r="L6" i="8"/>
  <c r="A6" i="8" s="1"/>
  <c r="M6" i="8" s="1"/>
  <c r="L4" i="8"/>
  <c r="A3" i="8"/>
  <c r="M3" i="8" s="1"/>
  <c r="K8" i="7"/>
  <c r="K6" i="7"/>
  <c r="A5" i="7"/>
  <c r="M5" i="7" s="1"/>
  <c r="L9" i="8" l="1"/>
  <c r="L12" i="8" s="1"/>
  <c r="L13" i="8" s="1"/>
  <c r="L15" i="8"/>
  <c r="L18" i="8" s="1"/>
  <c r="L21" i="8" s="1"/>
  <c r="L10" i="8"/>
  <c r="A9" i="8"/>
  <c r="M9" i="8" s="1"/>
  <c r="L7" i="8"/>
  <c r="K11" i="7"/>
  <c r="K9" i="7"/>
  <c r="A8" i="7"/>
  <c r="M8" i="7" s="1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53" i="2"/>
  <c r="E54" i="2"/>
  <c r="E55" i="2"/>
  <c r="L55" i="2" s="1"/>
  <c r="E56" i="2"/>
  <c r="E57" i="2"/>
  <c r="L57" i="2" s="1"/>
  <c r="E58" i="2"/>
  <c r="L58" i="2" s="1"/>
  <c r="E59" i="2"/>
  <c r="L59" i="2" s="1"/>
  <c r="E60" i="2"/>
  <c r="L60" i="2" s="1"/>
  <c r="E61" i="2"/>
  <c r="L61" i="2" s="1"/>
  <c r="E62" i="2"/>
  <c r="E63" i="2"/>
  <c r="L63" i="2" s="1"/>
  <c r="E64" i="2"/>
  <c r="L64" i="2" s="1"/>
  <c r="E65" i="2"/>
  <c r="E66" i="2"/>
  <c r="L66" i="2" s="1"/>
  <c r="E67" i="2"/>
  <c r="L67" i="2" s="1"/>
  <c r="E68" i="2"/>
  <c r="E69" i="2"/>
  <c r="L69" i="2" s="1"/>
  <c r="E70" i="2"/>
  <c r="L70" i="2" s="1"/>
  <c r="E71" i="2"/>
  <c r="L71" i="2" s="1"/>
  <c r="E72" i="2"/>
  <c r="L72" i="2" s="1"/>
  <c r="E73" i="2"/>
  <c r="L73" i="2" s="1"/>
  <c r="E74" i="2"/>
  <c r="L74" i="2" s="1"/>
  <c r="E75" i="2"/>
  <c r="L75" i="2" s="1"/>
  <c r="E76" i="2"/>
  <c r="L76" i="2" s="1"/>
  <c r="E53" i="2"/>
  <c r="L53" i="2" s="1"/>
  <c r="C54" i="2"/>
  <c r="C55" i="2"/>
  <c r="H55" i="2" s="1"/>
  <c r="C56" i="2"/>
  <c r="H56" i="2" s="1"/>
  <c r="C57" i="2"/>
  <c r="H57" i="2" s="1"/>
  <c r="C58" i="2"/>
  <c r="H58" i="2" s="1"/>
  <c r="C59" i="2"/>
  <c r="C60" i="2"/>
  <c r="H60" i="2" s="1"/>
  <c r="C61" i="2"/>
  <c r="H61" i="2" s="1"/>
  <c r="C62" i="2"/>
  <c r="H62" i="2" s="1"/>
  <c r="C63" i="2"/>
  <c r="C64" i="2"/>
  <c r="H64" i="2" s="1"/>
  <c r="C65" i="2"/>
  <c r="H65" i="2" s="1"/>
  <c r="C66" i="2"/>
  <c r="H66" i="2" s="1"/>
  <c r="C67" i="2"/>
  <c r="H67" i="2" s="1"/>
  <c r="C68" i="2"/>
  <c r="C69" i="2"/>
  <c r="C70" i="2"/>
  <c r="H70" i="2" s="1"/>
  <c r="C71" i="2"/>
  <c r="C72" i="2"/>
  <c r="H72" i="2" s="1"/>
  <c r="C73" i="2"/>
  <c r="C74" i="2"/>
  <c r="H74" i="2" s="1"/>
  <c r="C75" i="2"/>
  <c r="H75" i="2" s="1"/>
  <c r="C76" i="2"/>
  <c r="C53" i="2"/>
  <c r="H53" i="2" s="1"/>
  <c r="N6" i="6"/>
  <c r="N9" i="6" s="1"/>
  <c r="A6" i="6"/>
  <c r="O6" i="6" s="1"/>
  <c r="N4" i="6"/>
  <c r="A3" i="6"/>
  <c r="O3" i="6" s="1"/>
  <c r="N4" i="5"/>
  <c r="N6" i="5"/>
  <c r="A3" i="5"/>
  <c r="O3" i="5" s="1"/>
  <c r="K6" i="4"/>
  <c r="A6" i="4" s="1"/>
  <c r="L6" i="4" s="1"/>
  <c r="K4" i="4"/>
  <c r="A3" i="4"/>
  <c r="L3" i="4" s="1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E51" i="2"/>
  <c r="L51" i="2" s="1"/>
  <c r="C51" i="2"/>
  <c r="H51" i="2" s="1"/>
  <c r="B51" i="2"/>
  <c r="E50" i="2"/>
  <c r="L50" i="2" s="1"/>
  <c r="C50" i="2"/>
  <c r="H50" i="2" s="1"/>
  <c r="B50" i="2"/>
  <c r="E49" i="2"/>
  <c r="C49" i="2"/>
  <c r="H49" i="2" s="1"/>
  <c r="B49" i="2"/>
  <c r="E48" i="2"/>
  <c r="L48" i="2" s="1"/>
  <c r="C48" i="2"/>
  <c r="H48" i="2" s="1"/>
  <c r="B48" i="2"/>
  <c r="E47" i="2"/>
  <c r="L47" i="2" s="1"/>
  <c r="O47" i="2" s="1"/>
  <c r="C47" i="2"/>
  <c r="H47" i="2" s="1"/>
  <c r="B47" i="2"/>
  <c r="E46" i="2"/>
  <c r="L46" i="2" s="1"/>
  <c r="C46" i="2"/>
  <c r="H46" i="2" s="1"/>
  <c r="B46" i="2"/>
  <c r="E45" i="2"/>
  <c r="L45" i="2" s="1"/>
  <c r="C45" i="2"/>
  <c r="H45" i="2" s="1"/>
  <c r="B45" i="2"/>
  <c r="E44" i="2"/>
  <c r="L44" i="2" s="1"/>
  <c r="C44" i="2"/>
  <c r="H44" i="2" s="1"/>
  <c r="B44" i="2"/>
  <c r="E43" i="2"/>
  <c r="C43" i="2"/>
  <c r="H43" i="2" s="1"/>
  <c r="B43" i="2"/>
  <c r="E42" i="2"/>
  <c r="L42" i="2" s="1"/>
  <c r="C42" i="2"/>
  <c r="H42" i="2" s="1"/>
  <c r="B42" i="2"/>
  <c r="E41" i="2"/>
  <c r="C41" i="2"/>
  <c r="H41" i="2" s="1"/>
  <c r="B41" i="2"/>
  <c r="E40" i="2"/>
  <c r="L40" i="2" s="1"/>
  <c r="C40" i="2"/>
  <c r="H40" i="2" s="1"/>
  <c r="B40" i="2"/>
  <c r="E39" i="2"/>
  <c r="L39" i="2" s="1"/>
  <c r="C39" i="2"/>
  <c r="H39" i="2" s="1"/>
  <c r="B39" i="2"/>
  <c r="E38" i="2"/>
  <c r="L38" i="2" s="1"/>
  <c r="O38" i="2" s="1"/>
  <c r="C38" i="2"/>
  <c r="H38" i="2" s="1"/>
  <c r="B38" i="2"/>
  <c r="E37" i="2"/>
  <c r="C37" i="2"/>
  <c r="H37" i="2" s="1"/>
  <c r="B37" i="2"/>
  <c r="E36" i="2"/>
  <c r="C36" i="2"/>
  <c r="H36" i="2" s="1"/>
  <c r="B36" i="2"/>
  <c r="E35" i="2"/>
  <c r="L35" i="2" s="1"/>
  <c r="O35" i="2" s="1"/>
  <c r="C35" i="2"/>
  <c r="H35" i="2" s="1"/>
  <c r="B35" i="2"/>
  <c r="E34" i="2"/>
  <c r="C34" i="2"/>
  <c r="H34" i="2" s="1"/>
  <c r="B34" i="2"/>
  <c r="E33" i="2"/>
  <c r="L33" i="2" s="1"/>
  <c r="O33" i="2" s="1"/>
  <c r="C33" i="2"/>
  <c r="H33" i="2" s="1"/>
  <c r="B33" i="2"/>
  <c r="E32" i="2"/>
  <c r="L32" i="2" s="1"/>
  <c r="C32" i="2"/>
  <c r="H32" i="2" s="1"/>
  <c r="B32" i="2"/>
  <c r="E31" i="2"/>
  <c r="L31" i="2" s="1"/>
  <c r="C31" i="2"/>
  <c r="H31" i="2" s="1"/>
  <c r="B31" i="2"/>
  <c r="E30" i="2"/>
  <c r="C30" i="2"/>
  <c r="H30" i="2" s="1"/>
  <c r="B30" i="2"/>
  <c r="E29" i="2"/>
  <c r="L29" i="2" s="1"/>
  <c r="C29" i="2"/>
  <c r="H29" i="2" s="1"/>
  <c r="B29" i="2"/>
  <c r="E28" i="2"/>
  <c r="C28" i="2"/>
  <c r="H28" i="2" s="1"/>
  <c r="B28" i="2"/>
  <c r="E26" i="2"/>
  <c r="L26" i="2" s="1"/>
  <c r="C26" i="2"/>
  <c r="H26" i="2" s="1"/>
  <c r="B26" i="2"/>
  <c r="E25" i="2"/>
  <c r="L25" i="2" s="1"/>
  <c r="C25" i="2"/>
  <c r="H25" i="2" s="1"/>
  <c r="B25" i="2"/>
  <c r="E24" i="2"/>
  <c r="L24" i="2" s="1"/>
  <c r="C24" i="2"/>
  <c r="H24" i="2" s="1"/>
  <c r="N24" i="2" s="1"/>
  <c r="B24" i="2"/>
  <c r="E23" i="2"/>
  <c r="L23" i="2" s="1"/>
  <c r="C23" i="2"/>
  <c r="H23" i="2" s="1"/>
  <c r="B23" i="2"/>
  <c r="E22" i="2"/>
  <c r="L22" i="2" s="1"/>
  <c r="C22" i="2"/>
  <c r="H22" i="2" s="1"/>
  <c r="B22" i="2"/>
  <c r="E21" i="2"/>
  <c r="L21" i="2" s="1"/>
  <c r="C21" i="2"/>
  <c r="B21" i="2"/>
  <c r="E20" i="2"/>
  <c r="L20" i="2" s="1"/>
  <c r="C20" i="2"/>
  <c r="H20" i="2" s="1"/>
  <c r="B20" i="2"/>
  <c r="E19" i="2"/>
  <c r="L19" i="2" s="1"/>
  <c r="C19" i="2"/>
  <c r="H19" i="2" s="1"/>
  <c r="B19" i="2"/>
  <c r="E18" i="2"/>
  <c r="L18" i="2" s="1"/>
  <c r="C18" i="2"/>
  <c r="H18" i="2" s="1"/>
  <c r="B18" i="2"/>
  <c r="E17" i="2"/>
  <c r="L17" i="2" s="1"/>
  <c r="C17" i="2"/>
  <c r="B17" i="2"/>
  <c r="E16" i="2"/>
  <c r="L16" i="2" s="1"/>
  <c r="C16" i="2"/>
  <c r="B16" i="2"/>
  <c r="E15" i="2"/>
  <c r="L15" i="2" s="1"/>
  <c r="C15" i="2"/>
  <c r="H15" i="2" s="1"/>
  <c r="B15" i="2"/>
  <c r="E14" i="2"/>
  <c r="L14" i="2" s="1"/>
  <c r="C14" i="2"/>
  <c r="H14" i="2" s="1"/>
  <c r="B14" i="2"/>
  <c r="E13" i="2"/>
  <c r="L13" i="2" s="1"/>
  <c r="C13" i="2"/>
  <c r="H13" i="2" s="1"/>
  <c r="B13" i="2"/>
  <c r="E12" i="2"/>
  <c r="L12" i="2" s="1"/>
  <c r="C12" i="2"/>
  <c r="H12" i="2" s="1"/>
  <c r="B12" i="2"/>
  <c r="E11" i="2"/>
  <c r="L11" i="2" s="1"/>
  <c r="C11" i="2"/>
  <c r="B11" i="2"/>
  <c r="E10" i="2"/>
  <c r="L10" i="2" s="1"/>
  <c r="C10" i="2"/>
  <c r="H10" i="2" s="1"/>
  <c r="B10" i="2"/>
  <c r="E9" i="2"/>
  <c r="L9" i="2" s="1"/>
  <c r="C9" i="2"/>
  <c r="H9" i="2" s="1"/>
  <c r="B9" i="2"/>
  <c r="E8" i="2"/>
  <c r="L8" i="2" s="1"/>
  <c r="C8" i="2"/>
  <c r="B8" i="2"/>
  <c r="E7" i="2"/>
  <c r="L7" i="2" s="1"/>
  <c r="C7" i="2"/>
  <c r="B7" i="2"/>
  <c r="E5" i="2"/>
  <c r="L5" i="2" s="1"/>
  <c r="C5" i="2"/>
  <c r="H5" i="2" s="1"/>
  <c r="B5" i="2"/>
  <c r="E4" i="2"/>
  <c r="L4" i="2" s="1"/>
  <c r="C4" i="2"/>
  <c r="H4" i="2" s="1"/>
  <c r="B4" i="2"/>
  <c r="E3" i="2"/>
  <c r="L3" i="2" s="1"/>
  <c r="C3" i="2"/>
  <c r="H3" i="2" s="1"/>
  <c r="N3" i="2" s="1"/>
  <c r="B3" i="2"/>
  <c r="W4" i="2"/>
  <c r="X4" i="2"/>
  <c r="W5" i="2"/>
  <c r="X5" i="2"/>
  <c r="W6" i="2"/>
  <c r="X6" i="2"/>
  <c r="W7" i="2"/>
  <c r="X7" i="2"/>
  <c r="W8" i="2"/>
  <c r="X8" i="2"/>
  <c r="W9" i="2"/>
  <c r="X9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D26" i="2" s="1"/>
  <c r="I26" i="2" s="1"/>
  <c r="X26" i="2"/>
  <c r="C6" i="2"/>
  <c r="H6" i="2" s="1"/>
  <c r="N6" i="2" s="1"/>
  <c r="E6" i="2"/>
  <c r="L6" i="2" s="1"/>
  <c r="X3" i="2"/>
  <c r="W3" i="2"/>
  <c r="G6" i="1"/>
  <c r="G4" i="1"/>
  <c r="A3" i="1"/>
  <c r="H3" i="1" s="1"/>
  <c r="B6" i="2"/>
  <c r="I34" i="2"/>
  <c r="I29" i="2"/>
  <c r="I33" i="2"/>
  <c r="I50" i="2"/>
  <c r="I44" i="2"/>
  <c r="K12" i="2"/>
  <c r="I28" i="2"/>
  <c r="I38" i="2"/>
  <c r="I46" i="2"/>
  <c r="I31" i="2"/>
  <c r="I39" i="2"/>
  <c r="I42" i="2"/>
  <c r="K20" i="2"/>
  <c r="I36" i="2"/>
  <c r="K3" i="2"/>
  <c r="I47" i="2"/>
  <c r="K26" i="2"/>
  <c r="K16" i="2"/>
  <c r="K8" i="2"/>
  <c r="I40" i="2"/>
  <c r="I43" i="2"/>
  <c r="I30" i="2"/>
  <c r="I32" i="2"/>
  <c r="I35" i="2"/>
  <c r="I48" i="2"/>
  <c r="I51" i="2"/>
  <c r="K5" i="2"/>
  <c r="K24" i="2"/>
  <c r="K22" i="2"/>
  <c r="K18" i="2"/>
  <c r="K14" i="2"/>
  <c r="K10" i="2"/>
  <c r="I37" i="2"/>
  <c r="I41" i="2"/>
  <c r="I45" i="2"/>
  <c r="I49" i="2"/>
  <c r="K23" i="2"/>
  <c r="K7" i="2"/>
  <c r="K11" i="2"/>
  <c r="K15" i="2"/>
  <c r="K19" i="2"/>
  <c r="K4" i="2"/>
  <c r="K9" i="2"/>
  <c r="K13" i="2"/>
  <c r="K17" i="2"/>
  <c r="K21" i="2"/>
  <c r="K25" i="2"/>
  <c r="K6" i="2"/>
  <c r="G21" i="1"/>
  <c r="G23" i="1"/>
  <c r="A20" i="1"/>
  <c r="H20" i="1" s="1"/>
  <c r="G40" i="1"/>
  <c r="A40" i="1" s="1"/>
  <c r="H40" i="1" s="1"/>
  <c r="A37" i="1"/>
  <c r="H37" i="1"/>
  <c r="G38" i="1"/>
  <c r="G43" i="1"/>
  <c r="A43" i="1" s="1"/>
  <c r="H43" i="1" s="1"/>
  <c r="G41" i="1"/>
  <c r="G46" i="1"/>
  <c r="G49" i="1" s="1"/>
  <c r="A6" i="5"/>
  <c r="O6" i="5" s="1"/>
  <c r="K7" i="4"/>
  <c r="K9" i="4"/>
  <c r="A12" i="8" l="1"/>
  <c r="M12" i="8" s="1"/>
  <c r="L19" i="8"/>
  <c r="A18" i="8"/>
  <c r="M18" i="8" s="1"/>
  <c r="L24" i="8"/>
  <c r="A21" i="8"/>
  <c r="M21" i="8" s="1"/>
  <c r="L22" i="8"/>
  <c r="A15" i="8"/>
  <c r="M15" i="8" s="1"/>
  <c r="L16" i="8"/>
  <c r="K12" i="7"/>
  <c r="A11" i="7"/>
  <c r="M11" i="7" s="1"/>
  <c r="K14" i="7"/>
  <c r="N4" i="2"/>
  <c r="N20" i="2"/>
  <c r="N15" i="2"/>
  <c r="N19" i="2"/>
  <c r="N23" i="2"/>
  <c r="O29" i="2"/>
  <c r="O46" i="2"/>
  <c r="N5" i="2"/>
  <c r="N10" i="2"/>
  <c r="N18" i="2"/>
  <c r="N22" i="2"/>
  <c r="N26" i="2"/>
  <c r="O44" i="2"/>
  <c r="O48" i="2"/>
  <c r="F69" i="2"/>
  <c r="K69" i="2" s="1"/>
  <c r="F45" i="2"/>
  <c r="K45" i="2" s="1"/>
  <c r="N45" i="2" s="1"/>
  <c r="F70" i="2"/>
  <c r="K70" i="2" s="1"/>
  <c r="N70" i="2" s="1"/>
  <c r="F57" i="2"/>
  <c r="K57" i="2" s="1"/>
  <c r="N57" i="2" s="1"/>
  <c r="D58" i="2"/>
  <c r="I58" i="2" s="1"/>
  <c r="O58" i="2" s="1"/>
  <c r="D66" i="2"/>
  <c r="I66" i="2" s="1"/>
  <c r="O66" i="2" s="1"/>
  <c r="D60" i="2"/>
  <c r="I60" i="2" s="1"/>
  <c r="O60" i="2" s="1"/>
  <c r="F59" i="2"/>
  <c r="K59" i="2" s="1"/>
  <c r="F51" i="2"/>
  <c r="K51" i="2" s="1"/>
  <c r="N51" i="2" s="1"/>
  <c r="D19" i="2"/>
  <c r="I19" i="2" s="1"/>
  <c r="O19" i="2" s="1"/>
  <c r="U19" i="2" s="1"/>
  <c r="D3" i="2"/>
  <c r="I3" i="2" s="1"/>
  <c r="O3" i="2" s="1"/>
  <c r="U3" i="2" s="1"/>
  <c r="D24" i="2"/>
  <c r="I24" i="2" s="1"/>
  <c r="O24" i="2" s="1"/>
  <c r="U24" i="2" s="1"/>
  <c r="Q24" i="2" s="1"/>
  <c r="D18" i="2"/>
  <c r="I18" i="2" s="1"/>
  <c r="O18" i="2" s="1"/>
  <c r="D4" i="2"/>
  <c r="I4" i="2" s="1"/>
  <c r="O4" i="2" s="1"/>
  <c r="D9" i="2"/>
  <c r="I9" i="2" s="1"/>
  <c r="O9" i="2" s="1"/>
  <c r="D5" i="2"/>
  <c r="I5" i="2" s="1"/>
  <c r="O5" i="2" s="1"/>
  <c r="O32" i="2"/>
  <c r="A51" i="2"/>
  <c r="L41" i="2"/>
  <c r="O41" i="2" s="1"/>
  <c r="F41" i="2"/>
  <c r="K41" i="2" s="1"/>
  <c r="N41" i="2" s="1"/>
  <c r="H11" i="2"/>
  <c r="N11" i="2" s="1"/>
  <c r="D11" i="2"/>
  <c r="I11" i="2" s="1"/>
  <c r="O11" i="2" s="1"/>
  <c r="A60" i="2"/>
  <c r="A55" i="2"/>
  <c r="A58" i="2"/>
  <c r="D71" i="2"/>
  <c r="I71" i="2" s="1"/>
  <c r="O71" i="2" s="1"/>
  <c r="H71" i="2"/>
  <c r="N10" i="6"/>
  <c r="N12" i="6"/>
  <c r="H17" i="2"/>
  <c r="N17" i="2" s="1"/>
  <c r="D17" i="2"/>
  <c r="I17" i="2" s="1"/>
  <c r="O17" i="2" s="1"/>
  <c r="O45" i="2"/>
  <c r="O39" i="2"/>
  <c r="D12" i="2"/>
  <c r="I12" i="2" s="1"/>
  <c r="O12" i="2" s="1"/>
  <c r="L28" i="2"/>
  <c r="O28" i="2" s="1"/>
  <c r="F28" i="2"/>
  <c r="K28" i="2" s="1"/>
  <c r="N28" i="2" s="1"/>
  <c r="H68" i="2"/>
  <c r="D68" i="2"/>
  <c r="I68" i="2" s="1"/>
  <c r="N7" i="6"/>
  <c r="A9" i="6"/>
  <c r="O9" i="6" s="1"/>
  <c r="A73" i="2"/>
  <c r="F58" i="2"/>
  <c r="K58" i="2" s="1"/>
  <c r="N58" i="2" s="1"/>
  <c r="F64" i="2"/>
  <c r="K64" i="2" s="1"/>
  <c r="N64" i="2" s="1"/>
  <c r="F66" i="2"/>
  <c r="K66" i="2" s="1"/>
  <c r="N66" i="2" s="1"/>
  <c r="D67" i="2"/>
  <c r="I67" i="2" s="1"/>
  <c r="O67" i="2" s="1"/>
  <c r="F68" i="2"/>
  <c r="K68" i="2" s="1"/>
  <c r="D70" i="2"/>
  <c r="I70" i="2" s="1"/>
  <c r="O70" i="2" s="1"/>
  <c r="F72" i="2"/>
  <c r="K72" i="2" s="1"/>
  <c r="N72" i="2" s="1"/>
  <c r="A13" i="2"/>
  <c r="A34" i="2"/>
  <c r="F29" i="2"/>
  <c r="K29" i="2" s="1"/>
  <c r="N29" i="2" s="1"/>
  <c r="F31" i="2"/>
  <c r="K31" i="2" s="1"/>
  <c r="N31" i="2" s="1"/>
  <c r="F33" i="2"/>
  <c r="K33" i="2" s="1"/>
  <c r="N33" i="2" s="1"/>
  <c r="U33" i="2" s="1"/>
  <c r="F39" i="2"/>
  <c r="K39" i="2" s="1"/>
  <c r="N39" i="2" s="1"/>
  <c r="F47" i="2"/>
  <c r="K47" i="2" s="1"/>
  <c r="N47" i="2" s="1"/>
  <c r="U47" i="2" s="1"/>
  <c r="Q47" i="2" s="1"/>
  <c r="F53" i="2"/>
  <c r="K53" i="2" s="1"/>
  <c r="N53" i="2" s="1"/>
  <c r="F55" i="2"/>
  <c r="K55" i="2" s="1"/>
  <c r="N55" i="2" s="1"/>
  <c r="D56" i="2"/>
  <c r="I56" i="2" s="1"/>
  <c r="D64" i="2"/>
  <c r="I64" i="2" s="1"/>
  <c r="O64" i="2" s="1"/>
  <c r="U64" i="2" s="1"/>
  <c r="F67" i="2"/>
  <c r="K67" i="2" s="1"/>
  <c r="N67" i="2" s="1"/>
  <c r="D74" i="2"/>
  <c r="I74" i="2" s="1"/>
  <c r="O74" i="2" s="1"/>
  <c r="D65" i="2"/>
  <c r="I65" i="2" s="1"/>
  <c r="D75" i="2"/>
  <c r="I75" i="2" s="1"/>
  <c r="O75" i="2" s="1"/>
  <c r="L68" i="2"/>
  <c r="A57" i="2"/>
  <c r="F74" i="2"/>
  <c r="K74" i="2" s="1"/>
  <c r="N74" i="2" s="1"/>
  <c r="F35" i="2"/>
  <c r="K35" i="2" s="1"/>
  <c r="N35" i="2" s="1"/>
  <c r="U35" i="2" s="1"/>
  <c r="P35" i="2" s="1"/>
  <c r="D57" i="2"/>
  <c r="I57" i="2" s="1"/>
  <c r="O57" i="2" s="1"/>
  <c r="F71" i="2"/>
  <c r="K71" i="2" s="1"/>
  <c r="F44" i="2"/>
  <c r="K44" i="2" s="1"/>
  <c r="N44" i="2" s="1"/>
  <c r="D53" i="2"/>
  <c r="I53" i="2" s="1"/>
  <c r="O53" i="2" s="1"/>
  <c r="D55" i="2"/>
  <c r="I55" i="2" s="1"/>
  <c r="O55" i="2" s="1"/>
  <c r="F73" i="2"/>
  <c r="K73" i="2" s="1"/>
  <c r="F76" i="2"/>
  <c r="K76" i="2" s="1"/>
  <c r="F60" i="2"/>
  <c r="K60" i="2" s="1"/>
  <c r="N60" i="2" s="1"/>
  <c r="D62" i="2"/>
  <c r="I62" i="2" s="1"/>
  <c r="D25" i="2"/>
  <c r="I25" i="2" s="1"/>
  <c r="O25" i="2" s="1"/>
  <c r="D15" i="2"/>
  <c r="I15" i="2" s="1"/>
  <c r="O15" i="2" s="1"/>
  <c r="D13" i="2"/>
  <c r="I13" i="2" s="1"/>
  <c r="O13" i="2" s="1"/>
  <c r="D69" i="2"/>
  <c r="I69" i="2" s="1"/>
  <c r="O69" i="2" s="1"/>
  <c r="D72" i="2"/>
  <c r="I72" i="2" s="1"/>
  <c r="O72" i="2" s="1"/>
  <c r="O26" i="2"/>
  <c r="U26" i="2" s="1"/>
  <c r="P26" i="2" s="1"/>
  <c r="D22" i="2"/>
  <c r="I22" i="2" s="1"/>
  <c r="O22" i="2" s="1"/>
  <c r="D14" i="2"/>
  <c r="I14" i="2" s="1"/>
  <c r="O14" i="2" s="1"/>
  <c r="D10" i="2"/>
  <c r="I10" i="2" s="1"/>
  <c r="O10" i="2" s="1"/>
  <c r="D6" i="2"/>
  <c r="I6" i="2" s="1"/>
  <c r="O6" i="2" s="1"/>
  <c r="U6" i="2" s="1"/>
  <c r="D20" i="2"/>
  <c r="I20" i="2" s="1"/>
  <c r="O20" i="2" s="1"/>
  <c r="O42" i="2"/>
  <c r="O50" i="2"/>
  <c r="A32" i="2"/>
  <c r="A43" i="2"/>
  <c r="F75" i="2"/>
  <c r="K75" i="2" s="1"/>
  <c r="N75" i="2" s="1"/>
  <c r="N9" i="2"/>
  <c r="F42" i="2"/>
  <c r="K42" i="2" s="1"/>
  <c r="N42" i="2" s="1"/>
  <c r="F46" i="2"/>
  <c r="K46" i="2" s="1"/>
  <c r="N46" i="2" s="1"/>
  <c r="F50" i="2"/>
  <c r="K50" i="2" s="1"/>
  <c r="N50" i="2" s="1"/>
  <c r="A71" i="2"/>
  <c r="O51" i="2"/>
  <c r="N12" i="2"/>
  <c r="F63" i="2"/>
  <c r="K63" i="2" s="1"/>
  <c r="F61" i="2"/>
  <c r="K61" i="2" s="1"/>
  <c r="N61" i="2" s="1"/>
  <c r="A21" i="2"/>
  <c r="A24" i="2"/>
  <c r="A3" i="2"/>
  <c r="A22" i="2"/>
  <c r="A12" i="2"/>
  <c r="A18" i="2"/>
  <c r="A6" i="2"/>
  <c r="A16" i="2"/>
  <c r="A5" i="2"/>
  <c r="A7" i="2"/>
  <c r="A14" i="2"/>
  <c r="A9" i="2"/>
  <c r="A11" i="2"/>
  <c r="H21" i="2"/>
  <c r="N21" i="2" s="1"/>
  <c r="D21" i="2"/>
  <c r="I21" i="2" s="1"/>
  <c r="O21" i="2" s="1"/>
  <c r="A23" i="2"/>
  <c r="A25" i="2"/>
  <c r="A31" i="2"/>
  <c r="A8" i="2"/>
  <c r="F40" i="2"/>
  <c r="K40" i="2" s="1"/>
  <c r="N40" i="2" s="1"/>
  <c r="G24" i="1"/>
  <c r="G26" i="1"/>
  <c r="A23" i="1"/>
  <c r="H23" i="1" s="1"/>
  <c r="F49" i="2"/>
  <c r="K49" i="2" s="1"/>
  <c r="N49" i="2" s="1"/>
  <c r="L49" i="2"/>
  <c r="O49" i="2" s="1"/>
  <c r="L54" i="2"/>
  <c r="F54" i="2"/>
  <c r="K54" i="2" s="1"/>
  <c r="H73" i="2"/>
  <c r="D73" i="2"/>
  <c r="I73" i="2" s="1"/>
  <c r="O73" i="2" s="1"/>
  <c r="A30" i="2"/>
  <c r="A47" i="2"/>
  <c r="A42" i="2"/>
  <c r="A29" i="2"/>
  <c r="A41" i="2"/>
  <c r="A49" i="2"/>
  <c r="A39" i="2"/>
  <c r="D7" i="2"/>
  <c r="I7" i="2" s="1"/>
  <c r="O7" i="2" s="1"/>
  <c r="H7" i="2"/>
  <c r="N7" i="2" s="1"/>
  <c r="N14" i="2"/>
  <c r="A15" i="2"/>
  <c r="F43" i="2"/>
  <c r="K43" i="2" s="1"/>
  <c r="N43" i="2" s="1"/>
  <c r="L43" i="2"/>
  <c r="O43" i="2" s="1"/>
  <c r="F48" i="2"/>
  <c r="K48" i="2" s="1"/>
  <c r="N48" i="2" s="1"/>
  <c r="U48" i="2" s="1"/>
  <c r="L62" i="2"/>
  <c r="F62" i="2"/>
  <c r="K62" i="2" s="1"/>
  <c r="N62" i="2" s="1"/>
  <c r="D63" i="2"/>
  <c r="I63" i="2" s="1"/>
  <c r="O63" i="2" s="1"/>
  <c r="H63" i="2"/>
  <c r="A75" i="2"/>
  <c r="A69" i="2"/>
  <c r="A65" i="2"/>
  <c r="A61" i="2"/>
  <c r="A64" i="2"/>
  <c r="A72" i="2"/>
  <c r="A54" i="2"/>
  <c r="A56" i="2"/>
  <c r="A63" i="2"/>
  <c r="A62" i="2"/>
  <c r="A76" i="2"/>
  <c r="A66" i="2"/>
  <c r="A67" i="2"/>
  <c r="A70" i="2"/>
  <c r="A74" i="2"/>
  <c r="H76" i="2"/>
  <c r="D76" i="2"/>
  <c r="I76" i="2" s="1"/>
  <c r="O76" i="2" s="1"/>
  <c r="A49" i="1"/>
  <c r="H49" i="1" s="1"/>
  <c r="G50" i="1"/>
  <c r="O31" i="2"/>
  <c r="A40" i="2"/>
  <c r="A28" i="2"/>
  <c r="A36" i="2"/>
  <c r="A45" i="2"/>
  <c r="A44" i="2"/>
  <c r="A38" i="2"/>
  <c r="A33" i="2"/>
  <c r="A35" i="2"/>
  <c r="A46" i="2"/>
  <c r="A50" i="2"/>
  <c r="A48" i="2"/>
  <c r="K12" i="4"/>
  <c r="K10" i="4"/>
  <c r="A9" i="4"/>
  <c r="L9" i="4" s="1"/>
  <c r="A6" i="1"/>
  <c r="H6" i="1" s="1"/>
  <c r="G7" i="1"/>
  <c r="G9" i="1"/>
  <c r="H8" i="2"/>
  <c r="N8" i="2" s="1"/>
  <c r="D8" i="2"/>
  <c r="I8" i="2" s="1"/>
  <c r="O8" i="2" s="1"/>
  <c r="A10" i="2"/>
  <c r="A4" i="2"/>
  <c r="A20" i="2"/>
  <c r="N25" i="2"/>
  <c r="A26" i="2"/>
  <c r="L36" i="2"/>
  <c r="O36" i="2" s="1"/>
  <c r="F36" i="2"/>
  <c r="K36" i="2" s="1"/>
  <c r="N36" i="2" s="1"/>
  <c r="L37" i="2"/>
  <c r="O37" i="2" s="1"/>
  <c r="F37" i="2"/>
  <c r="K37" i="2" s="1"/>
  <c r="N37" i="2" s="1"/>
  <c r="F38" i="2"/>
  <c r="K38" i="2" s="1"/>
  <c r="N38" i="2" s="1"/>
  <c r="U38" i="2" s="1"/>
  <c r="H59" i="2"/>
  <c r="D59" i="2"/>
  <c r="I59" i="2" s="1"/>
  <c r="O59" i="2" s="1"/>
  <c r="D61" i="2"/>
  <c r="I61" i="2" s="1"/>
  <c r="O61" i="2" s="1"/>
  <c r="L65" i="2"/>
  <c r="F65" i="2"/>
  <c r="K65" i="2" s="1"/>
  <c r="N65" i="2" s="1"/>
  <c r="N7" i="5"/>
  <c r="N9" i="5"/>
  <c r="A46" i="1"/>
  <c r="H46" i="1" s="1"/>
  <c r="G47" i="1"/>
  <c r="A19" i="2"/>
  <c r="A17" i="2"/>
  <c r="H16" i="2"/>
  <c r="N16" i="2" s="1"/>
  <c r="D16" i="2"/>
  <c r="I16" i="2" s="1"/>
  <c r="O16" i="2" s="1"/>
  <c r="A37" i="2"/>
  <c r="F32" i="2"/>
  <c r="K32" i="2" s="1"/>
  <c r="N32" i="2" s="1"/>
  <c r="H54" i="2"/>
  <c r="D54" i="2"/>
  <c r="I54" i="2" s="1"/>
  <c r="A59" i="2"/>
  <c r="A53" i="2"/>
  <c r="A68" i="2"/>
  <c r="L56" i="2"/>
  <c r="F56" i="2"/>
  <c r="K56" i="2" s="1"/>
  <c r="N56" i="2" s="1"/>
  <c r="G44" i="1"/>
  <c r="N13" i="2"/>
  <c r="L34" i="2"/>
  <c r="O34" i="2" s="1"/>
  <c r="F34" i="2"/>
  <c r="K34" i="2" s="1"/>
  <c r="N34" i="2" s="1"/>
  <c r="O40" i="2"/>
  <c r="D23" i="2"/>
  <c r="I23" i="2" s="1"/>
  <c r="O23" i="2" s="1"/>
  <c r="L30" i="2"/>
  <c r="O30" i="2" s="1"/>
  <c r="F30" i="2"/>
  <c r="K30" i="2" s="1"/>
  <c r="N30" i="2" s="1"/>
  <c r="H69" i="2"/>
  <c r="L27" i="8" l="1"/>
  <c r="A24" i="8"/>
  <c r="M24" i="8" s="1"/>
  <c r="L25" i="8"/>
  <c r="N25" i="8" s="1"/>
  <c r="T19" i="8"/>
  <c r="H19" i="8" s="1"/>
  <c r="R27" i="8"/>
  <c r="F27" i="8" s="1"/>
  <c r="N27" i="8"/>
  <c r="O27" i="8"/>
  <c r="P27" i="8"/>
  <c r="B27" i="8"/>
  <c r="C27" i="8"/>
  <c r="D27" i="8"/>
  <c r="U27" i="8"/>
  <c r="V27" i="8"/>
  <c r="J27" i="8" s="1"/>
  <c r="U24" i="8"/>
  <c r="N24" i="8"/>
  <c r="D24" i="8"/>
  <c r="B24" i="8"/>
  <c r="O24" i="8"/>
  <c r="P24" i="8"/>
  <c r="R24" i="8"/>
  <c r="F24" i="8" s="1"/>
  <c r="V24" i="8"/>
  <c r="J24" i="8" s="1"/>
  <c r="C24" i="8"/>
  <c r="R25" i="8"/>
  <c r="F25" i="8" s="1"/>
  <c r="T22" i="8"/>
  <c r="H22" i="8" s="1"/>
  <c r="B21" i="8"/>
  <c r="O21" i="8"/>
  <c r="U21" i="8"/>
  <c r="C21" i="8"/>
  <c r="R21" i="8"/>
  <c r="F21" i="8" s="1"/>
  <c r="V21" i="8"/>
  <c r="J21" i="8" s="1"/>
  <c r="D21" i="8"/>
  <c r="N21" i="8"/>
  <c r="P21" i="8"/>
  <c r="V22" i="8"/>
  <c r="J22" i="8" s="1"/>
  <c r="R22" i="8"/>
  <c r="F22" i="8" s="1"/>
  <c r="N22" i="8"/>
  <c r="B22" i="8"/>
  <c r="D18" i="8"/>
  <c r="P18" i="8"/>
  <c r="C18" i="8"/>
  <c r="O18" i="8"/>
  <c r="B18" i="8"/>
  <c r="N18" i="8"/>
  <c r="V18" i="8"/>
  <c r="J18" i="8" s="1"/>
  <c r="R18" i="8"/>
  <c r="F18" i="8" s="1"/>
  <c r="U18" i="8"/>
  <c r="V19" i="8"/>
  <c r="J19" i="8" s="1"/>
  <c r="R19" i="8"/>
  <c r="F19" i="8" s="1"/>
  <c r="N19" i="8"/>
  <c r="B19" i="8"/>
  <c r="U18" i="2"/>
  <c r="Q18" i="2" s="1"/>
  <c r="R7" i="8"/>
  <c r="F7" i="8" s="1"/>
  <c r="B10" i="8"/>
  <c r="N13" i="8"/>
  <c r="T13" i="8"/>
  <c r="H13" i="8" s="1"/>
  <c r="V15" i="8"/>
  <c r="J15" i="8" s="1"/>
  <c r="R15" i="8"/>
  <c r="F15" i="8" s="1"/>
  <c r="T10" i="8"/>
  <c r="H10" i="8" s="1"/>
  <c r="R16" i="8"/>
  <c r="F16" i="8" s="1"/>
  <c r="N16" i="8"/>
  <c r="B16" i="8"/>
  <c r="T16" i="8"/>
  <c r="H16" i="8" s="1"/>
  <c r="V16" i="8"/>
  <c r="J16" i="8" s="1"/>
  <c r="P15" i="8"/>
  <c r="V7" i="8"/>
  <c r="J7" i="8" s="1"/>
  <c r="P3" i="8"/>
  <c r="D3" i="8"/>
  <c r="O3" i="8"/>
  <c r="B3" i="8"/>
  <c r="R6" i="8"/>
  <c r="F6" i="8" s="1"/>
  <c r="C6" i="8"/>
  <c r="U3" i="8"/>
  <c r="U6" i="8"/>
  <c r="V3" i="8"/>
  <c r="J3" i="8" s="1"/>
  <c r="N3" i="8"/>
  <c r="R3" i="8"/>
  <c r="F3" i="8" s="1"/>
  <c r="R9" i="8"/>
  <c r="F9" i="8" s="1"/>
  <c r="C3" i="8"/>
  <c r="B9" i="8"/>
  <c r="B6" i="8"/>
  <c r="N6" i="8"/>
  <c r="U12" i="8"/>
  <c r="D12" i="8"/>
  <c r="R4" i="8"/>
  <c r="F4" i="8" s="1"/>
  <c r="T4" i="8"/>
  <c r="H4" i="8" s="1"/>
  <c r="O9" i="8"/>
  <c r="C9" i="8"/>
  <c r="D6" i="8"/>
  <c r="C12" i="8"/>
  <c r="B12" i="8"/>
  <c r="O12" i="8"/>
  <c r="N4" i="8"/>
  <c r="U9" i="8"/>
  <c r="V6" i="8"/>
  <c r="J6" i="8" s="1"/>
  <c r="P6" i="8"/>
  <c r="V12" i="8"/>
  <c r="J12" i="8" s="1"/>
  <c r="B4" i="8"/>
  <c r="V9" i="8"/>
  <c r="J9" i="8" s="1"/>
  <c r="P9" i="8"/>
  <c r="N12" i="8"/>
  <c r="R12" i="8"/>
  <c r="F12" i="8" s="1"/>
  <c r="V4" i="8"/>
  <c r="J4" i="8" s="1"/>
  <c r="D9" i="8"/>
  <c r="O6" i="8"/>
  <c r="P12" i="8"/>
  <c r="N9" i="8"/>
  <c r="V10" i="8"/>
  <c r="J10" i="8" s="1"/>
  <c r="R13" i="8"/>
  <c r="F13" i="8" s="1"/>
  <c r="O15" i="8"/>
  <c r="U15" i="8"/>
  <c r="B7" i="8"/>
  <c r="N7" i="8"/>
  <c r="R10" i="8"/>
  <c r="F10" i="8" s="1"/>
  <c r="V13" i="8"/>
  <c r="J13" i="8" s="1"/>
  <c r="C15" i="8"/>
  <c r="N10" i="8"/>
  <c r="B13" i="8"/>
  <c r="D15" i="8"/>
  <c r="N15" i="8"/>
  <c r="B15" i="8"/>
  <c r="T7" i="8"/>
  <c r="H7" i="8" s="1"/>
  <c r="U15" i="2"/>
  <c r="R15" i="2" s="1"/>
  <c r="R11" i="7"/>
  <c r="F11" i="7" s="1"/>
  <c r="D11" i="7"/>
  <c r="B11" i="7"/>
  <c r="D9" i="7"/>
  <c r="C11" i="7"/>
  <c r="T14" i="7"/>
  <c r="H14" i="7" s="1"/>
  <c r="O14" i="7"/>
  <c r="D14" i="7"/>
  <c r="K17" i="7"/>
  <c r="K20" i="7" s="1"/>
  <c r="D20" i="7" s="1"/>
  <c r="S14" i="7"/>
  <c r="G14" i="7" s="1"/>
  <c r="N14" i="7"/>
  <c r="C14" i="7"/>
  <c r="K15" i="7"/>
  <c r="V14" i="7"/>
  <c r="J14" i="7" s="1"/>
  <c r="R14" i="7"/>
  <c r="F14" i="7" s="1"/>
  <c r="B14" i="7"/>
  <c r="A14" i="7"/>
  <c r="M14" i="7" s="1"/>
  <c r="U14" i="7"/>
  <c r="P14" i="7"/>
  <c r="V5" i="7"/>
  <c r="J5" i="7" s="1"/>
  <c r="R5" i="7"/>
  <c r="F5" i="7" s="1"/>
  <c r="D6" i="7"/>
  <c r="U5" i="7"/>
  <c r="P5" i="7"/>
  <c r="R6" i="7"/>
  <c r="F6" i="7" s="1"/>
  <c r="T5" i="7"/>
  <c r="H5" i="7" s="1"/>
  <c r="O5" i="7"/>
  <c r="P6" i="7"/>
  <c r="N5" i="7"/>
  <c r="B5" i="7"/>
  <c r="P8" i="7"/>
  <c r="O8" i="7"/>
  <c r="V8" i="7"/>
  <c r="J8" i="7" s="1"/>
  <c r="U8" i="7"/>
  <c r="N8" i="7"/>
  <c r="R8" i="7"/>
  <c r="F8" i="7" s="1"/>
  <c r="T8" i="7"/>
  <c r="H8" i="7" s="1"/>
  <c r="B8" i="7"/>
  <c r="V6" i="7"/>
  <c r="J6" i="7" s="1"/>
  <c r="U44" i="2"/>
  <c r="P44" i="2" s="1"/>
  <c r="U4" i="2"/>
  <c r="P4" i="2" s="1"/>
  <c r="U23" i="2"/>
  <c r="R23" i="2" s="1"/>
  <c r="U10" i="2"/>
  <c r="P10" i="2" s="1"/>
  <c r="P9" i="7"/>
  <c r="N11" i="7"/>
  <c r="O11" i="7"/>
  <c r="P11" i="7"/>
  <c r="V11" i="7"/>
  <c r="J11" i="7" s="1"/>
  <c r="D5" i="7"/>
  <c r="S5" i="7"/>
  <c r="G5" i="7" s="1"/>
  <c r="S8" i="7"/>
  <c r="G8" i="7" s="1"/>
  <c r="D8" i="7"/>
  <c r="C5" i="7"/>
  <c r="C8" i="7"/>
  <c r="V9" i="7"/>
  <c r="J9" i="7" s="1"/>
  <c r="R9" i="7"/>
  <c r="F9" i="7" s="1"/>
  <c r="S11" i="7"/>
  <c r="G11" i="7" s="1"/>
  <c r="T11" i="7"/>
  <c r="H11" i="7" s="1"/>
  <c r="U11" i="7"/>
  <c r="V12" i="7"/>
  <c r="J12" i="7" s="1"/>
  <c r="D12" i="7"/>
  <c r="R12" i="7"/>
  <c r="F12" i="7" s="1"/>
  <c r="P12" i="7"/>
  <c r="U20" i="2"/>
  <c r="Q20" i="2" s="1"/>
  <c r="N69" i="2"/>
  <c r="U69" i="2" s="1"/>
  <c r="U46" i="2"/>
  <c r="P46" i="2" s="1"/>
  <c r="U22" i="2"/>
  <c r="Q22" i="2" s="1"/>
  <c r="U29" i="2"/>
  <c r="R29" i="2" s="1"/>
  <c r="U5" i="2"/>
  <c r="P5" i="2" s="1"/>
  <c r="U70" i="2"/>
  <c r="R70" i="2" s="1"/>
  <c r="N59" i="2"/>
  <c r="U59" i="2" s="1"/>
  <c r="Q59" i="2" s="1"/>
  <c r="U57" i="2"/>
  <c r="Q57" i="2" s="1"/>
  <c r="U58" i="2"/>
  <c r="Q58" i="2" s="1"/>
  <c r="U32" i="2"/>
  <c r="Q32" i="2" s="1"/>
  <c r="U39" i="2"/>
  <c r="R39" i="2" s="1"/>
  <c r="N68" i="2"/>
  <c r="U12" i="2"/>
  <c r="Q12" i="2" s="1"/>
  <c r="U37" i="2"/>
  <c r="R37" i="2" s="1"/>
  <c r="O62" i="2"/>
  <c r="U62" i="2" s="1"/>
  <c r="R47" i="2"/>
  <c r="O68" i="2"/>
  <c r="N76" i="2"/>
  <c r="U76" i="2" s="1"/>
  <c r="P76" i="2" s="1"/>
  <c r="P47" i="2"/>
  <c r="R26" i="2"/>
  <c r="U28" i="2"/>
  <c r="P28" i="2" s="1"/>
  <c r="U41" i="2"/>
  <c r="R41" i="2" s="1"/>
  <c r="W6" i="6"/>
  <c r="U17" i="2"/>
  <c r="P17" i="2" s="1"/>
  <c r="B9" i="6"/>
  <c r="U31" i="2"/>
  <c r="P31" i="2" s="1"/>
  <c r="N63" i="2"/>
  <c r="U63" i="2" s="1"/>
  <c r="Q63" i="2" s="1"/>
  <c r="U53" i="2"/>
  <c r="R53" i="2" s="1"/>
  <c r="P9" i="6"/>
  <c r="C6" i="6"/>
  <c r="U72" i="2"/>
  <c r="Q72" i="2" s="1"/>
  <c r="N71" i="2"/>
  <c r="U71" i="2" s="1"/>
  <c r="B6" i="6"/>
  <c r="U11" i="2"/>
  <c r="Q11" i="2" s="1"/>
  <c r="P7" i="6"/>
  <c r="V7" i="6"/>
  <c r="D7" i="6"/>
  <c r="R7" i="6"/>
  <c r="T7" i="6"/>
  <c r="B7" i="6"/>
  <c r="Q9" i="6"/>
  <c r="P10" i="6"/>
  <c r="D10" i="6"/>
  <c r="V10" i="6"/>
  <c r="B10" i="6"/>
  <c r="T10" i="6"/>
  <c r="R10" i="6"/>
  <c r="O54" i="2"/>
  <c r="P4" i="6"/>
  <c r="T9" i="6"/>
  <c r="U45" i="2"/>
  <c r="R45" i="2" s="1"/>
  <c r="U50" i="2"/>
  <c r="Q50" i="2" s="1"/>
  <c r="U75" i="2"/>
  <c r="Q75" i="2" s="1"/>
  <c r="U66" i="2"/>
  <c r="R66" i="2" s="1"/>
  <c r="V4" i="6"/>
  <c r="T6" i="6"/>
  <c r="P6" i="6"/>
  <c r="R9" i="6"/>
  <c r="O56" i="2"/>
  <c r="U56" i="2" s="1"/>
  <c r="V3" i="6"/>
  <c r="Q3" i="6"/>
  <c r="D3" i="6"/>
  <c r="U3" i="6"/>
  <c r="G3" i="6" s="1"/>
  <c r="P3" i="6"/>
  <c r="C3" i="6"/>
  <c r="B4" i="6"/>
  <c r="R3" i="6"/>
  <c r="V9" i="6"/>
  <c r="T4" i="6"/>
  <c r="W3" i="6"/>
  <c r="U9" i="6"/>
  <c r="G9" i="6" s="1"/>
  <c r="D6" i="6"/>
  <c r="D4" i="6"/>
  <c r="V6" i="6"/>
  <c r="B3" i="6"/>
  <c r="R6" i="6"/>
  <c r="D9" i="6"/>
  <c r="Q6" i="6"/>
  <c r="R4" i="6"/>
  <c r="T3" i="6"/>
  <c r="O65" i="2"/>
  <c r="U65" i="2" s="1"/>
  <c r="U67" i="2"/>
  <c r="R67" i="2" s="1"/>
  <c r="U55" i="2"/>
  <c r="P55" i="2" s="1"/>
  <c r="U6" i="6"/>
  <c r="G6" i="6" s="1"/>
  <c r="V12" i="6"/>
  <c r="Q12" i="6"/>
  <c r="C12" i="6"/>
  <c r="N15" i="6"/>
  <c r="U12" i="6"/>
  <c r="G12" i="6" s="1"/>
  <c r="P12" i="6"/>
  <c r="B12" i="6"/>
  <c r="T12" i="6"/>
  <c r="R12" i="6"/>
  <c r="D12" i="6"/>
  <c r="W12" i="6"/>
  <c r="N13" i="6"/>
  <c r="A12" i="6"/>
  <c r="O12" i="6" s="1"/>
  <c r="C9" i="6"/>
  <c r="W9" i="6"/>
  <c r="U74" i="2"/>
  <c r="Q74" i="2" s="1"/>
  <c r="U42" i="2"/>
  <c r="Q42" i="2" s="1"/>
  <c r="U49" i="2"/>
  <c r="P49" i="2" s="1"/>
  <c r="U25" i="2"/>
  <c r="Q25" i="2" s="1"/>
  <c r="P24" i="2"/>
  <c r="U9" i="2"/>
  <c r="N73" i="2"/>
  <c r="U73" i="2" s="1"/>
  <c r="R24" i="2"/>
  <c r="Q26" i="2"/>
  <c r="R3" i="2"/>
  <c r="P3" i="2"/>
  <c r="Q3" i="2"/>
  <c r="Q64" i="2"/>
  <c r="R64" i="2"/>
  <c r="P64" i="2"/>
  <c r="U13" i="2"/>
  <c r="P13" i="2" s="1"/>
  <c r="N54" i="2"/>
  <c r="U16" i="2"/>
  <c r="P16" i="2" s="1"/>
  <c r="U14" i="2"/>
  <c r="R14" i="2" s="1"/>
  <c r="Q35" i="2"/>
  <c r="R35" i="2"/>
  <c r="O23" i="1"/>
  <c r="I41" i="1"/>
  <c r="U30" i="2"/>
  <c r="Q30" i="2" s="1"/>
  <c r="U34" i="2"/>
  <c r="Q34" i="2" s="1"/>
  <c r="U61" i="2"/>
  <c r="Q61" i="2" s="1"/>
  <c r="C23" i="1"/>
  <c r="U7" i="2"/>
  <c r="Q7" i="2" s="1"/>
  <c r="U60" i="2"/>
  <c r="N23" i="1"/>
  <c r="U51" i="2"/>
  <c r="R19" i="2"/>
  <c r="Q19" i="2"/>
  <c r="P19" i="2"/>
  <c r="B44" i="1"/>
  <c r="D44" i="1"/>
  <c r="O44" i="1"/>
  <c r="K44" i="1"/>
  <c r="M44" i="1"/>
  <c r="I44" i="1"/>
  <c r="R38" i="2"/>
  <c r="P38" i="2"/>
  <c r="Q38" i="2"/>
  <c r="P6" i="1"/>
  <c r="D20" i="1"/>
  <c r="N20" i="1"/>
  <c r="A9" i="1"/>
  <c r="H9" i="1" s="1"/>
  <c r="Q9" i="1"/>
  <c r="G10" i="1"/>
  <c r="M9" i="1"/>
  <c r="I9" i="1"/>
  <c r="B9" i="1"/>
  <c r="J9" i="1"/>
  <c r="G12" i="1"/>
  <c r="P9" i="1"/>
  <c r="K9" i="1"/>
  <c r="D9" i="1"/>
  <c r="C9" i="1"/>
  <c r="M9" i="4"/>
  <c r="U43" i="2"/>
  <c r="P23" i="1"/>
  <c r="G29" i="1"/>
  <c r="M26" i="1"/>
  <c r="B26" i="1"/>
  <c r="N26" i="1"/>
  <c r="K26" i="1"/>
  <c r="G27" i="1"/>
  <c r="P26" i="1"/>
  <c r="D26" i="1"/>
  <c r="C26" i="1"/>
  <c r="A26" i="1"/>
  <c r="H26" i="1" s="1"/>
  <c r="Q26" i="1"/>
  <c r="I26" i="1"/>
  <c r="O26" i="1"/>
  <c r="J26" i="1"/>
  <c r="O47" i="1"/>
  <c r="I47" i="1"/>
  <c r="K47" i="1"/>
  <c r="M47" i="1"/>
  <c r="B47" i="1"/>
  <c r="D47" i="1"/>
  <c r="P7" i="5"/>
  <c r="D7" i="5"/>
  <c r="H6" i="5" s="1"/>
  <c r="R7" i="5"/>
  <c r="V7" i="5"/>
  <c r="B7" i="5"/>
  <c r="F7" i="5" s="1"/>
  <c r="T7" i="5"/>
  <c r="Q33" i="2"/>
  <c r="R33" i="2"/>
  <c r="P33" i="2"/>
  <c r="U8" i="2"/>
  <c r="O7" i="1"/>
  <c r="M7" i="1"/>
  <c r="Q7" i="1"/>
  <c r="I7" i="1"/>
  <c r="B7" i="1"/>
  <c r="Q9" i="4"/>
  <c r="B10" i="4"/>
  <c r="Q10" i="4"/>
  <c r="U10" i="4"/>
  <c r="S10" i="4"/>
  <c r="M10" i="4"/>
  <c r="M20" i="1"/>
  <c r="K20" i="1"/>
  <c r="O20" i="1"/>
  <c r="B20" i="1"/>
  <c r="Q20" i="1"/>
  <c r="K21" i="1"/>
  <c r="P20" i="1"/>
  <c r="I20" i="1"/>
  <c r="Q21" i="1"/>
  <c r="M21" i="1"/>
  <c r="Q23" i="1"/>
  <c r="D21" i="1"/>
  <c r="J20" i="1"/>
  <c r="I23" i="1"/>
  <c r="M23" i="1"/>
  <c r="K23" i="1"/>
  <c r="M24" i="1"/>
  <c r="D24" i="1"/>
  <c r="K24" i="1"/>
  <c r="Q24" i="1"/>
  <c r="U21" i="2"/>
  <c r="O6" i="4"/>
  <c r="B3" i="4"/>
  <c r="T6" i="4"/>
  <c r="N6" i="4"/>
  <c r="K3" i="1"/>
  <c r="Q4" i="1"/>
  <c r="M3" i="4"/>
  <c r="U7" i="4"/>
  <c r="I3" i="1"/>
  <c r="Q6" i="4"/>
  <c r="U3" i="4"/>
  <c r="S7" i="4"/>
  <c r="O3" i="4"/>
  <c r="C3" i="1"/>
  <c r="N3" i="4"/>
  <c r="M4" i="4"/>
  <c r="O4" i="1"/>
  <c r="M3" i="1"/>
  <c r="U6" i="4"/>
  <c r="M7" i="4"/>
  <c r="B3" i="1"/>
  <c r="D6" i="1"/>
  <c r="T3" i="4"/>
  <c r="Q7" i="4"/>
  <c r="C6" i="1"/>
  <c r="D6" i="4"/>
  <c r="Q6" i="1"/>
  <c r="C6" i="4"/>
  <c r="D3" i="4"/>
  <c r="M6" i="1"/>
  <c r="D9" i="4"/>
  <c r="B6" i="4"/>
  <c r="S4" i="4"/>
  <c r="I6" i="1"/>
  <c r="P3" i="1"/>
  <c r="C20" i="1"/>
  <c r="D3" i="1"/>
  <c r="U9" i="4"/>
  <c r="B6" i="1"/>
  <c r="T9" i="4"/>
  <c r="C3" i="4"/>
  <c r="B9" i="4"/>
  <c r="C9" i="4"/>
  <c r="I4" i="1"/>
  <c r="J3" i="1"/>
  <c r="B7" i="4"/>
  <c r="M4" i="1"/>
  <c r="U4" i="4"/>
  <c r="O9" i="4"/>
  <c r="B4" i="4"/>
  <c r="J6" i="1"/>
  <c r="Q4" i="4"/>
  <c r="Q3" i="1"/>
  <c r="M6" i="4"/>
  <c r="K6" i="1"/>
  <c r="Q3" i="4"/>
  <c r="B4" i="1"/>
  <c r="D40" i="1"/>
  <c r="M37" i="1"/>
  <c r="D37" i="1"/>
  <c r="B3" i="5"/>
  <c r="F3" i="5" s="1"/>
  <c r="V6" i="5"/>
  <c r="P49" i="1"/>
  <c r="N46" i="1"/>
  <c r="J43" i="1"/>
  <c r="T3" i="5"/>
  <c r="D46" i="1"/>
  <c r="M46" i="1"/>
  <c r="B37" i="1"/>
  <c r="B43" i="1"/>
  <c r="V4" i="5"/>
  <c r="M40" i="1"/>
  <c r="O43" i="1"/>
  <c r="T4" i="5"/>
  <c r="R3" i="5"/>
  <c r="I43" i="1"/>
  <c r="I38" i="1"/>
  <c r="C49" i="1"/>
  <c r="D3" i="5"/>
  <c r="H4" i="5" s="1"/>
  <c r="B6" i="5"/>
  <c r="F6" i="5" s="1"/>
  <c r="B38" i="1"/>
  <c r="J46" i="1"/>
  <c r="P43" i="1"/>
  <c r="N43" i="1"/>
  <c r="U6" i="5"/>
  <c r="G6" i="5" s="1"/>
  <c r="P4" i="5"/>
  <c r="K41" i="1"/>
  <c r="D49" i="1"/>
  <c r="K49" i="1"/>
  <c r="N40" i="1"/>
  <c r="I46" i="1"/>
  <c r="O37" i="1"/>
  <c r="D43" i="1"/>
  <c r="N49" i="1"/>
  <c r="Q3" i="5"/>
  <c r="B4" i="5"/>
  <c r="F4" i="5" s="1"/>
  <c r="P46" i="1"/>
  <c r="W3" i="5"/>
  <c r="B49" i="1"/>
  <c r="K37" i="1"/>
  <c r="C3" i="5"/>
  <c r="M49" i="1"/>
  <c r="P40" i="1"/>
  <c r="O40" i="1"/>
  <c r="K46" i="1"/>
  <c r="C37" i="1"/>
  <c r="M43" i="1"/>
  <c r="K38" i="1"/>
  <c r="Q6" i="5"/>
  <c r="I37" i="1"/>
  <c r="B46" i="1"/>
  <c r="J40" i="1"/>
  <c r="T6" i="5"/>
  <c r="D6" i="5"/>
  <c r="H7" i="5" s="1"/>
  <c r="J49" i="1"/>
  <c r="C40" i="1"/>
  <c r="O49" i="1"/>
  <c r="O41" i="1"/>
  <c r="U3" i="5"/>
  <c r="G3" i="5" s="1"/>
  <c r="M38" i="1"/>
  <c r="C43" i="1"/>
  <c r="W6" i="5"/>
  <c r="D4" i="5"/>
  <c r="H3" i="5" s="1"/>
  <c r="V3" i="5"/>
  <c r="O46" i="1"/>
  <c r="K43" i="1"/>
  <c r="M41" i="1"/>
  <c r="K40" i="1"/>
  <c r="R6" i="5"/>
  <c r="B40" i="1"/>
  <c r="P37" i="1"/>
  <c r="C6" i="5"/>
  <c r="D41" i="1"/>
  <c r="P3" i="5"/>
  <c r="D38" i="1"/>
  <c r="O38" i="1"/>
  <c r="J37" i="1"/>
  <c r="P6" i="5"/>
  <c r="R4" i="5"/>
  <c r="C46" i="1"/>
  <c r="N37" i="1"/>
  <c r="I49" i="1"/>
  <c r="I40" i="1"/>
  <c r="B23" i="1"/>
  <c r="A9" i="5"/>
  <c r="O9" i="5" s="1"/>
  <c r="N10" i="5"/>
  <c r="N12" i="5"/>
  <c r="P9" i="5"/>
  <c r="D9" i="5"/>
  <c r="H10" i="5" s="1"/>
  <c r="B9" i="5"/>
  <c r="F9" i="5" s="1"/>
  <c r="C9" i="5"/>
  <c r="Q9" i="5"/>
  <c r="V9" i="5"/>
  <c r="T9" i="5"/>
  <c r="W9" i="5"/>
  <c r="R9" i="5"/>
  <c r="U9" i="5"/>
  <c r="G9" i="5" s="1"/>
  <c r="N9" i="4"/>
  <c r="U36" i="2"/>
  <c r="P6" i="2"/>
  <c r="R6" i="2"/>
  <c r="Q6" i="2"/>
  <c r="K15" i="4"/>
  <c r="N12" i="4"/>
  <c r="A12" i="4"/>
  <c r="L12" i="4" s="1"/>
  <c r="T12" i="4"/>
  <c r="B12" i="4"/>
  <c r="O12" i="4"/>
  <c r="K13" i="4"/>
  <c r="U12" i="4"/>
  <c r="D12" i="4"/>
  <c r="C12" i="4"/>
  <c r="M12" i="4"/>
  <c r="Q12" i="4"/>
  <c r="O50" i="1"/>
  <c r="I50" i="1"/>
  <c r="D50" i="1"/>
  <c r="K50" i="1"/>
  <c r="M50" i="1"/>
  <c r="B50" i="1"/>
  <c r="Q48" i="2"/>
  <c r="P48" i="2"/>
  <c r="R48" i="2"/>
  <c r="B41" i="1"/>
  <c r="J23" i="1"/>
  <c r="D23" i="1"/>
  <c r="U40" i="2"/>
  <c r="R20" i="7" l="1"/>
  <c r="F20" i="7" s="1"/>
  <c r="U20" i="7"/>
  <c r="O20" i="7"/>
  <c r="V20" i="7"/>
  <c r="J20" i="7" s="1"/>
  <c r="A20" i="7"/>
  <c r="M20" i="7" s="1"/>
  <c r="K23" i="7"/>
  <c r="K21" i="7"/>
  <c r="B20" i="7"/>
  <c r="P20" i="7"/>
  <c r="C20" i="7"/>
  <c r="N20" i="7"/>
  <c r="T20" i="7"/>
  <c r="H20" i="7" s="1"/>
  <c r="S20" i="7"/>
  <c r="G20" i="7" s="1"/>
  <c r="P18" i="2"/>
  <c r="R18" i="2"/>
  <c r="B25" i="8"/>
  <c r="V25" i="8"/>
  <c r="J25" i="8" s="1"/>
  <c r="L28" i="8"/>
  <c r="L30" i="8"/>
  <c r="A27" i="8"/>
  <c r="M27" i="8" s="1"/>
  <c r="T25" i="8"/>
  <c r="H25" i="8" s="1"/>
  <c r="Q4" i="2"/>
  <c r="Q23" i="2"/>
  <c r="Q10" i="2"/>
  <c r="R10" i="2"/>
  <c r="R5" i="2"/>
  <c r="P15" i="2"/>
  <c r="Q15" i="2"/>
  <c r="Q70" i="2"/>
  <c r="Q46" i="2"/>
  <c r="Q5" i="2"/>
  <c r="P23" i="2"/>
  <c r="Q44" i="2"/>
  <c r="R44" i="2"/>
  <c r="R4" i="2"/>
  <c r="R15" i="7"/>
  <c r="F15" i="7" s="1"/>
  <c r="P15" i="7"/>
  <c r="V15" i="7"/>
  <c r="J15" i="7" s="1"/>
  <c r="D15" i="7"/>
  <c r="Q38" i="1"/>
  <c r="P20" i="2"/>
  <c r="R20" i="2"/>
  <c r="K18" i="7"/>
  <c r="V17" i="7"/>
  <c r="J17" i="7" s="1"/>
  <c r="R17" i="7"/>
  <c r="F17" i="7" s="1"/>
  <c r="B17" i="7"/>
  <c r="U17" i="7"/>
  <c r="P17" i="7"/>
  <c r="A17" i="7"/>
  <c r="M17" i="7" s="1"/>
  <c r="T17" i="7"/>
  <c r="H17" i="7" s="1"/>
  <c r="O17" i="7"/>
  <c r="D17" i="7"/>
  <c r="S17" i="7"/>
  <c r="G17" i="7" s="1"/>
  <c r="C17" i="7"/>
  <c r="N17" i="7"/>
  <c r="R46" i="2"/>
  <c r="P22" i="2"/>
  <c r="X6" i="5"/>
  <c r="Q46" i="1"/>
  <c r="P29" i="2"/>
  <c r="Q29" i="2"/>
  <c r="R22" i="2"/>
  <c r="P72" i="2"/>
  <c r="P57" i="2"/>
  <c r="Q50" i="1"/>
  <c r="R57" i="2"/>
  <c r="P70" i="2"/>
  <c r="Q39" i="2"/>
  <c r="Q41" i="1"/>
  <c r="R58" i="2"/>
  <c r="P58" i="2"/>
  <c r="Q49" i="1"/>
  <c r="P66" i="2"/>
  <c r="P32" i="2"/>
  <c r="R32" i="2"/>
  <c r="P39" i="2"/>
  <c r="Q45" i="2"/>
  <c r="Q41" i="2"/>
  <c r="X9" i="5"/>
  <c r="Q43" i="1"/>
  <c r="X9" i="6"/>
  <c r="R17" i="2"/>
  <c r="Q53" i="2"/>
  <c r="P11" i="2"/>
  <c r="Q17" i="2"/>
  <c r="P53" i="2"/>
  <c r="U68" i="2"/>
  <c r="Q68" i="2" s="1"/>
  <c r="Q44" i="1"/>
  <c r="X10" i="6"/>
  <c r="X7" i="5"/>
  <c r="X7" i="6"/>
  <c r="P12" i="2"/>
  <c r="Q28" i="2"/>
  <c r="P59" i="2"/>
  <c r="Q49" i="2"/>
  <c r="Q37" i="1"/>
  <c r="X3" i="5"/>
  <c r="L3" i="5" s="1"/>
  <c r="X3" i="6"/>
  <c r="Q37" i="2"/>
  <c r="R74" i="2"/>
  <c r="P37" i="2"/>
  <c r="X4" i="6"/>
  <c r="P14" i="2"/>
  <c r="X4" i="5"/>
  <c r="L4" i="5" s="1"/>
  <c r="Q40" i="1"/>
  <c r="R72" i="2"/>
  <c r="P63" i="2"/>
  <c r="R12" i="2"/>
  <c r="P67" i="2"/>
  <c r="X12" i="6"/>
  <c r="X6" i="6"/>
  <c r="R63" i="2"/>
  <c r="Q31" i="2"/>
  <c r="P41" i="2"/>
  <c r="Q55" i="2"/>
  <c r="P25" i="2"/>
  <c r="R28" i="2"/>
  <c r="P71" i="2"/>
  <c r="R71" i="2"/>
  <c r="Q71" i="2"/>
  <c r="R16" i="2"/>
  <c r="Q13" i="2"/>
  <c r="Q66" i="2"/>
  <c r="P45" i="2"/>
  <c r="R11" i="2"/>
  <c r="R55" i="2"/>
  <c r="U54" i="2"/>
  <c r="R54" i="2" s="1"/>
  <c r="R25" i="2"/>
  <c r="Q76" i="2"/>
  <c r="Q16" i="2"/>
  <c r="R50" i="2"/>
  <c r="P42" i="2"/>
  <c r="R31" i="2"/>
  <c r="Q47" i="1"/>
  <c r="P61" i="2"/>
  <c r="R76" i="2"/>
  <c r="P74" i="2"/>
  <c r="P34" i="2"/>
  <c r="R13" i="2"/>
  <c r="P50" i="2"/>
  <c r="Q67" i="2"/>
  <c r="P7" i="2"/>
  <c r="P56" i="2"/>
  <c r="R56" i="2"/>
  <c r="Q56" i="2"/>
  <c r="T13" i="6"/>
  <c r="R13" i="6"/>
  <c r="X13" i="6"/>
  <c r="D13" i="6"/>
  <c r="V13" i="6"/>
  <c r="B13" i="6"/>
  <c r="P13" i="6"/>
  <c r="R75" i="2"/>
  <c r="R49" i="2"/>
  <c r="R30" i="2"/>
  <c r="P75" i="2"/>
  <c r="X15" i="6"/>
  <c r="T15" i="6"/>
  <c r="A15" i="6"/>
  <c r="O15" i="6" s="1"/>
  <c r="W15" i="6"/>
  <c r="R15" i="6"/>
  <c r="D15" i="6"/>
  <c r="N16" i="6"/>
  <c r="V15" i="6"/>
  <c r="U15" i="6"/>
  <c r="G15" i="6" s="1"/>
  <c r="Q15" i="6"/>
  <c r="B15" i="6"/>
  <c r="P15" i="6"/>
  <c r="N18" i="6"/>
  <c r="C15" i="6"/>
  <c r="P9" i="2"/>
  <c r="R9" i="2"/>
  <c r="Q9" i="2"/>
  <c r="Q14" i="2"/>
  <c r="R42" i="2"/>
  <c r="R59" i="2"/>
  <c r="J6" i="5"/>
  <c r="R34" i="2"/>
  <c r="R61" i="2"/>
  <c r="R7" i="2"/>
  <c r="P30" i="2"/>
  <c r="R60" i="2"/>
  <c r="P60" i="2"/>
  <c r="Q60" i="2"/>
  <c r="P51" i="2"/>
  <c r="Q51" i="2"/>
  <c r="R51" i="2"/>
  <c r="R62" i="2"/>
  <c r="Q62" i="2"/>
  <c r="P62" i="2"/>
  <c r="P69" i="2"/>
  <c r="R69" i="2"/>
  <c r="Q69" i="2"/>
  <c r="N15" i="4"/>
  <c r="K16" i="4"/>
  <c r="B15" i="4"/>
  <c r="O15" i="4"/>
  <c r="U15" i="4"/>
  <c r="D15" i="4"/>
  <c r="T15" i="4"/>
  <c r="Q15" i="4"/>
  <c r="M15" i="4"/>
  <c r="C15" i="4"/>
  <c r="A15" i="4"/>
  <c r="L15" i="4" s="1"/>
  <c r="P65" i="2"/>
  <c r="R65" i="2"/>
  <c r="Q65" i="2"/>
  <c r="G30" i="1"/>
  <c r="A29" i="1"/>
  <c r="H29" i="1" s="1"/>
  <c r="M29" i="1"/>
  <c r="D29" i="1"/>
  <c r="Q29" i="1"/>
  <c r="G32" i="1"/>
  <c r="O29" i="1"/>
  <c r="P29" i="1"/>
  <c r="J29" i="1"/>
  <c r="K29" i="1"/>
  <c r="B29" i="1"/>
  <c r="I29" i="1"/>
  <c r="C29" i="1"/>
  <c r="N29" i="1"/>
  <c r="M13" i="4"/>
  <c r="S13" i="4"/>
  <c r="U13" i="4"/>
  <c r="B13" i="4"/>
  <c r="Q13" i="4"/>
  <c r="J4" i="5"/>
  <c r="P21" i="2"/>
  <c r="R21" i="2"/>
  <c r="Q21" i="2"/>
  <c r="R8" i="2"/>
  <c r="P8" i="2"/>
  <c r="Q8" i="2"/>
  <c r="R43" i="2"/>
  <c r="Q43" i="2"/>
  <c r="P43" i="2"/>
  <c r="P40" i="2"/>
  <c r="R40" i="2"/>
  <c r="Q40" i="2"/>
  <c r="R10" i="5"/>
  <c r="T10" i="5"/>
  <c r="V10" i="5"/>
  <c r="P10" i="5"/>
  <c r="B10" i="5"/>
  <c r="F10" i="5" s="1"/>
  <c r="D10" i="5"/>
  <c r="H9" i="5" s="1"/>
  <c r="X10" i="5"/>
  <c r="D27" i="1"/>
  <c r="K27" i="1"/>
  <c r="Q27" i="1"/>
  <c r="M27" i="1"/>
  <c r="M10" i="1"/>
  <c r="I10" i="1"/>
  <c r="B10" i="1"/>
  <c r="Q10" i="1"/>
  <c r="O10" i="1"/>
  <c r="R36" i="2"/>
  <c r="Q36" i="2"/>
  <c r="P36" i="2"/>
  <c r="N13" i="5"/>
  <c r="N15" i="5"/>
  <c r="T12" i="5"/>
  <c r="A12" i="5"/>
  <c r="O12" i="5" s="1"/>
  <c r="V12" i="5"/>
  <c r="W12" i="5"/>
  <c r="D12" i="5"/>
  <c r="H13" i="5" s="1"/>
  <c r="X12" i="5"/>
  <c r="B12" i="5"/>
  <c r="F12" i="5" s="1"/>
  <c r="R12" i="5"/>
  <c r="C12" i="5"/>
  <c r="Q12" i="5"/>
  <c r="U12" i="5"/>
  <c r="G12" i="5" s="1"/>
  <c r="P12" i="5"/>
  <c r="J3" i="5"/>
  <c r="J7" i="5"/>
  <c r="P73" i="2"/>
  <c r="Q73" i="2"/>
  <c r="R73" i="2"/>
  <c r="A12" i="1"/>
  <c r="H12" i="1" s="1"/>
  <c r="G13" i="1"/>
  <c r="C12" i="1"/>
  <c r="K12" i="1"/>
  <c r="J12" i="1"/>
  <c r="M12" i="1"/>
  <c r="I12" i="1"/>
  <c r="G15" i="1"/>
  <c r="P12" i="1"/>
  <c r="D12" i="1"/>
  <c r="B12" i="1"/>
  <c r="Q12" i="1"/>
  <c r="V21" i="7" l="1"/>
  <c r="J21" i="7" s="1"/>
  <c r="P21" i="7"/>
  <c r="R21" i="7"/>
  <c r="F21" i="7" s="1"/>
  <c r="D21" i="7"/>
  <c r="K26" i="7"/>
  <c r="K24" i="7"/>
  <c r="A23" i="7"/>
  <c r="M23" i="7" s="1"/>
  <c r="N23" i="7"/>
  <c r="P23" i="7"/>
  <c r="R23" i="7"/>
  <c r="F23" i="7" s="1"/>
  <c r="C23" i="7"/>
  <c r="T23" i="7"/>
  <c r="H23" i="7" s="1"/>
  <c r="B23" i="7"/>
  <c r="D23" i="7"/>
  <c r="O23" i="7"/>
  <c r="S23" i="7"/>
  <c r="G23" i="7" s="1"/>
  <c r="U23" i="7"/>
  <c r="V23" i="7"/>
  <c r="J23" i="7" s="1"/>
  <c r="W23" i="7"/>
  <c r="X24" i="7"/>
  <c r="X21" i="7"/>
  <c r="X23" i="7"/>
  <c r="X20" i="7"/>
  <c r="W20" i="7"/>
  <c r="W26" i="7"/>
  <c r="X26" i="7"/>
  <c r="X24" i="8"/>
  <c r="W30" i="8"/>
  <c r="X30" i="8"/>
  <c r="V28" i="8"/>
  <c r="J28" i="8" s="1"/>
  <c r="N28" i="8"/>
  <c r="R28" i="8"/>
  <c r="F28" i="8" s="1"/>
  <c r="T28" i="8"/>
  <c r="H28" i="8" s="1"/>
  <c r="B28" i="8"/>
  <c r="A30" i="8"/>
  <c r="M30" i="8" s="1"/>
  <c r="L31" i="8"/>
  <c r="X31" i="8" s="1"/>
  <c r="L33" i="8"/>
  <c r="D30" i="8"/>
  <c r="U30" i="8"/>
  <c r="P30" i="8"/>
  <c r="R30" i="8"/>
  <c r="F30" i="8" s="1"/>
  <c r="O30" i="8"/>
  <c r="V30" i="8"/>
  <c r="J30" i="8" s="1"/>
  <c r="N30" i="8"/>
  <c r="C30" i="8"/>
  <c r="B30" i="8"/>
  <c r="W33" i="8"/>
  <c r="X22" i="8"/>
  <c r="X21" i="8"/>
  <c r="X19" i="8"/>
  <c r="X27" i="8"/>
  <c r="W27" i="8"/>
  <c r="X28" i="8"/>
  <c r="W18" i="8"/>
  <c r="X25" i="8"/>
  <c r="X18" i="8"/>
  <c r="W24" i="8"/>
  <c r="W21" i="8"/>
  <c r="S12" i="1"/>
  <c r="X12" i="8"/>
  <c r="V15" i="4"/>
  <c r="W14" i="7"/>
  <c r="X14" i="7"/>
  <c r="W15" i="8"/>
  <c r="W11" i="7"/>
  <c r="W8" i="7"/>
  <c r="X8" i="7"/>
  <c r="W12" i="8"/>
  <c r="W6" i="8"/>
  <c r="X9" i="8"/>
  <c r="W9" i="8"/>
  <c r="X10" i="8"/>
  <c r="X9" i="7"/>
  <c r="X16" i="8"/>
  <c r="X13" i="8"/>
  <c r="X12" i="7"/>
  <c r="W5" i="7"/>
  <c r="X6" i="8"/>
  <c r="X7" i="8"/>
  <c r="X5" i="7"/>
  <c r="X15" i="8"/>
  <c r="W3" i="8"/>
  <c r="X6" i="7"/>
  <c r="X11" i="7"/>
  <c r="X4" i="8"/>
  <c r="X3" i="8"/>
  <c r="X15" i="7"/>
  <c r="W17" i="7"/>
  <c r="X17" i="7"/>
  <c r="W4" i="4"/>
  <c r="X18" i="7"/>
  <c r="V18" i="7"/>
  <c r="J18" i="7" s="1"/>
  <c r="D18" i="7"/>
  <c r="R18" i="7"/>
  <c r="F18" i="7" s="1"/>
  <c r="P18" i="7"/>
  <c r="W12" i="4"/>
  <c r="R12" i="1"/>
  <c r="W13" i="4"/>
  <c r="S26" i="1"/>
  <c r="S24" i="1"/>
  <c r="S9" i="1"/>
  <c r="W9" i="4"/>
  <c r="R68" i="2"/>
  <c r="S21" i="1"/>
  <c r="V9" i="4"/>
  <c r="P68" i="2"/>
  <c r="S23" i="1"/>
  <c r="V3" i="4"/>
  <c r="R3" i="1"/>
  <c r="R23" i="1"/>
  <c r="R20" i="1"/>
  <c r="W10" i="4"/>
  <c r="R9" i="1"/>
  <c r="W15" i="4"/>
  <c r="S10" i="1"/>
  <c r="V12" i="4"/>
  <c r="S20" i="1"/>
  <c r="S3" i="1"/>
  <c r="S27" i="1"/>
  <c r="W3" i="4"/>
  <c r="S29" i="1"/>
  <c r="S4" i="1"/>
  <c r="P54" i="2"/>
  <c r="Y6" i="5" s="1"/>
  <c r="Q54" i="2"/>
  <c r="S46" i="1" s="1"/>
  <c r="R29" i="1"/>
  <c r="S44" i="1"/>
  <c r="R40" i="1"/>
  <c r="Z9" i="5"/>
  <c r="N21" i="6"/>
  <c r="N19" i="6"/>
  <c r="U18" i="6"/>
  <c r="G18" i="6" s="1"/>
  <c r="P18" i="6"/>
  <c r="D18" i="6"/>
  <c r="X18" i="6"/>
  <c r="T18" i="6"/>
  <c r="C18" i="6"/>
  <c r="R18" i="6"/>
  <c r="B18" i="6"/>
  <c r="Q18" i="6"/>
  <c r="A18" i="6"/>
  <c r="O18" i="6" s="1"/>
  <c r="W18" i="6"/>
  <c r="V18" i="6"/>
  <c r="R16" i="6"/>
  <c r="D16" i="6"/>
  <c r="X16" i="6"/>
  <c r="P16" i="6"/>
  <c r="B16" i="6"/>
  <c r="V16" i="6"/>
  <c r="T16" i="6"/>
  <c r="R26" i="1"/>
  <c r="Z4" i="5"/>
  <c r="Q16" i="4"/>
  <c r="B16" i="4"/>
  <c r="U16" i="4"/>
  <c r="M16" i="4"/>
  <c r="W16" i="4"/>
  <c r="S16" i="4"/>
  <c r="N18" i="5"/>
  <c r="A15" i="5"/>
  <c r="O15" i="5" s="1"/>
  <c r="X15" i="5"/>
  <c r="P15" i="5"/>
  <c r="N16" i="5"/>
  <c r="U15" i="5"/>
  <c r="G15" i="5" s="1"/>
  <c r="B15" i="5"/>
  <c r="F15" i="5" s="1"/>
  <c r="Q15" i="5"/>
  <c r="R15" i="5"/>
  <c r="V15" i="5"/>
  <c r="C15" i="5"/>
  <c r="W15" i="5"/>
  <c r="T15" i="5"/>
  <c r="D15" i="5"/>
  <c r="R6" i="1"/>
  <c r="V6" i="4"/>
  <c r="T13" i="5"/>
  <c r="V13" i="5"/>
  <c r="D13" i="5"/>
  <c r="H12" i="5" s="1"/>
  <c r="X13" i="5"/>
  <c r="B13" i="5"/>
  <c r="F13" i="5" s="1"/>
  <c r="R13" i="5"/>
  <c r="P13" i="5"/>
  <c r="S6" i="1"/>
  <c r="W6" i="4"/>
  <c r="D30" i="1"/>
  <c r="M30" i="1"/>
  <c r="K30" i="1"/>
  <c r="S30" i="1"/>
  <c r="Q30" i="1"/>
  <c r="A15" i="1"/>
  <c r="H15" i="1" s="1"/>
  <c r="D15" i="1"/>
  <c r="M15" i="1"/>
  <c r="I15" i="1"/>
  <c r="G16" i="1"/>
  <c r="K15" i="1"/>
  <c r="B15" i="1"/>
  <c r="C15" i="1"/>
  <c r="S15" i="1"/>
  <c r="P15" i="1"/>
  <c r="Q15" i="1"/>
  <c r="J15" i="1"/>
  <c r="R15" i="1"/>
  <c r="M13" i="1"/>
  <c r="Q13" i="1"/>
  <c r="I13" i="1"/>
  <c r="B13" i="1"/>
  <c r="O13" i="1"/>
  <c r="S13" i="1"/>
  <c r="W7" i="4"/>
  <c r="S7" i="1"/>
  <c r="G33" i="1"/>
  <c r="B32" i="1"/>
  <c r="I32" i="1"/>
  <c r="P32" i="1"/>
  <c r="N32" i="1"/>
  <c r="D32" i="1"/>
  <c r="Q32" i="1"/>
  <c r="S32" i="1"/>
  <c r="C32" i="1"/>
  <c r="M32" i="1"/>
  <c r="K32" i="1"/>
  <c r="R32" i="1"/>
  <c r="O32" i="1"/>
  <c r="A32" i="1"/>
  <c r="H32" i="1" s="1"/>
  <c r="J32" i="1"/>
  <c r="P24" i="7" l="1"/>
  <c r="R24" i="7"/>
  <c r="F24" i="7" s="1"/>
  <c r="D24" i="7"/>
  <c r="V24" i="7"/>
  <c r="J24" i="7" s="1"/>
  <c r="K29" i="7"/>
  <c r="A26" i="7"/>
  <c r="M26" i="7" s="1"/>
  <c r="R26" i="7"/>
  <c r="F26" i="7" s="1"/>
  <c r="C26" i="7"/>
  <c r="T26" i="7"/>
  <c r="H26" i="7" s="1"/>
  <c r="P26" i="7"/>
  <c r="V26" i="7"/>
  <c r="J26" i="7" s="1"/>
  <c r="N26" i="7"/>
  <c r="B26" i="7"/>
  <c r="O26" i="7"/>
  <c r="U26" i="7"/>
  <c r="K27" i="7"/>
  <c r="S26" i="7"/>
  <c r="G26" i="7" s="1"/>
  <c r="D26" i="7"/>
  <c r="S41" i="1"/>
  <c r="R49" i="1"/>
  <c r="Z4" i="6"/>
  <c r="Z15" i="5"/>
  <c r="Z15" i="6"/>
  <c r="N31" i="8"/>
  <c r="B31" i="8"/>
  <c r="R31" i="8"/>
  <c r="F31" i="8" s="1"/>
  <c r="T31" i="8"/>
  <c r="H31" i="8" s="1"/>
  <c r="V31" i="8"/>
  <c r="J31" i="8" s="1"/>
  <c r="L34" i="8"/>
  <c r="L36" i="8"/>
  <c r="A33" i="8"/>
  <c r="M33" i="8" s="1"/>
  <c r="R33" i="8"/>
  <c r="F33" i="8" s="1"/>
  <c r="O33" i="8"/>
  <c r="V33" i="8"/>
  <c r="J33" i="8" s="1"/>
  <c r="C33" i="8"/>
  <c r="U33" i="8"/>
  <c r="N33" i="8"/>
  <c r="B33" i="8"/>
  <c r="P33" i="8"/>
  <c r="D33" i="8"/>
  <c r="X33" i="8"/>
  <c r="Z13" i="5"/>
  <c r="S47" i="1"/>
  <c r="Z13" i="6"/>
  <c r="Z10" i="6"/>
  <c r="Z10" i="5"/>
  <c r="S50" i="1"/>
  <c r="Z12" i="6"/>
  <c r="Y6" i="6"/>
  <c r="Z7" i="6"/>
  <c r="Z7" i="5"/>
  <c r="Z16" i="6"/>
  <c r="Y9" i="6"/>
  <c r="Z3" i="6"/>
  <c r="S38" i="1"/>
  <c r="Y3" i="6"/>
  <c r="S40" i="1"/>
  <c r="Z6" i="5"/>
  <c r="Z6" i="6"/>
  <c r="Z12" i="5"/>
  <c r="Y15" i="5"/>
  <c r="S49" i="1"/>
  <c r="Y15" i="6"/>
  <c r="Y18" i="6"/>
  <c r="Z18" i="6"/>
  <c r="Z9" i="6"/>
  <c r="Y9" i="5"/>
  <c r="S43" i="1"/>
  <c r="R37" i="1"/>
  <c r="R43" i="1"/>
  <c r="R46" i="1"/>
  <c r="Y12" i="5"/>
  <c r="Y12" i="6"/>
  <c r="Y3" i="5"/>
  <c r="S37" i="1"/>
  <c r="Z3" i="5"/>
  <c r="V19" i="6"/>
  <c r="T19" i="6"/>
  <c r="D19" i="6"/>
  <c r="Z19" i="6"/>
  <c r="B19" i="6"/>
  <c r="X19" i="6"/>
  <c r="R19" i="6"/>
  <c r="P19" i="6"/>
  <c r="W21" i="6"/>
  <c r="R21" i="6"/>
  <c r="B21" i="6"/>
  <c r="Z21" i="6"/>
  <c r="V21" i="6"/>
  <c r="Q21" i="6"/>
  <c r="A21" i="6"/>
  <c r="O21" i="6" s="1"/>
  <c r="N24" i="6"/>
  <c r="Y21" i="6"/>
  <c r="P21" i="6"/>
  <c r="X21" i="6"/>
  <c r="N22" i="6"/>
  <c r="D21" i="6"/>
  <c r="U21" i="6"/>
  <c r="G21" i="6" s="1"/>
  <c r="T21" i="6"/>
  <c r="C21" i="6"/>
  <c r="I16" i="1"/>
  <c r="O16" i="1"/>
  <c r="B16" i="1"/>
  <c r="Q16" i="1"/>
  <c r="M16" i="1"/>
  <c r="S16" i="1"/>
  <c r="T16" i="5"/>
  <c r="R16" i="5"/>
  <c r="D16" i="5"/>
  <c r="H15" i="5" s="1"/>
  <c r="P16" i="5"/>
  <c r="Z16" i="5"/>
  <c r="V16" i="5"/>
  <c r="B16" i="5"/>
  <c r="F16" i="5" s="1"/>
  <c r="X16" i="5"/>
  <c r="N21" i="5"/>
  <c r="N19" i="5"/>
  <c r="A18" i="5"/>
  <c r="O18" i="5" s="1"/>
  <c r="X18" i="5"/>
  <c r="T18" i="5"/>
  <c r="P18" i="5"/>
  <c r="C18" i="5"/>
  <c r="Z18" i="5"/>
  <c r="R18" i="5"/>
  <c r="W18" i="5"/>
  <c r="U18" i="5"/>
  <c r="G18" i="5" s="1"/>
  <c r="Q18" i="5"/>
  <c r="D18" i="5"/>
  <c r="V18" i="5"/>
  <c r="Y18" i="5"/>
  <c r="B18" i="5"/>
  <c r="Q33" i="1"/>
  <c r="D33" i="1"/>
  <c r="M33" i="1"/>
  <c r="K33" i="1"/>
  <c r="S33" i="1"/>
  <c r="R27" i="7" l="1"/>
  <c r="F27" i="7" s="1"/>
  <c r="D27" i="7"/>
  <c r="V27" i="7"/>
  <c r="J27" i="7" s="1"/>
  <c r="P27" i="7"/>
  <c r="X27" i="7"/>
  <c r="A29" i="7"/>
  <c r="M29" i="7" s="1"/>
  <c r="K32" i="7"/>
  <c r="K30" i="7"/>
  <c r="N29" i="7"/>
  <c r="S29" i="7"/>
  <c r="G29" i="7" s="1"/>
  <c r="P29" i="7"/>
  <c r="R29" i="7"/>
  <c r="F29" i="7" s="1"/>
  <c r="U29" i="7"/>
  <c r="O29" i="7"/>
  <c r="B29" i="7"/>
  <c r="C29" i="7"/>
  <c r="T29" i="7"/>
  <c r="H29" i="7" s="1"/>
  <c r="V29" i="7"/>
  <c r="J29" i="7" s="1"/>
  <c r="D29" i="7"/>
  <c r="W29" i="7"/>
  <c r="X29" i="7"/>
  <c r="L39" i="8"/>
  <c r="O36" i="8"/>
  <c r="A36" i="8"/>
  <c r="M36" i="8" s="1"/>
  <c r="D36" i="8"/>
  <c r="R36" i="8"/>
  <c r="F36" i="8" s="1"/>
  <c r="C36" i="8"/>
  <c r="V36" i="8"/>
  <c r="J36" i="8" s="1"/>
  <c r="P36" i="8"/>
  <c r="N36" i="8"/>
  <c r="L37" i="8"/>
  <c r="B36" i="8"/>
  <c r="U36" i="8"/>
  <c r="X36" i="8"/>
  <c r="W36" i="8"/>
  <c r="N34" i="8"/>
  <c r="T34" i="8"/>
  <c r="H34" i="8" s="1"/>
  <c r="B34" i="8"/>
  <c r="V34" i="8"/>
  <c r="J34" i="8" s="1"/>
  <c r="R34" i="8"/>
  <c r="F34" i="8" s="1"/>
  <c r="X34" i="8"/>
  <c r="Z22" i="6"/>
  <c r="R22" i="6"/>
  <c r="B22" i="6"/>
  <c r="X22" i="6"/>
  <c r="P22" i="6"/>
  <c r="V22" i="6"/>
  <c r="T22" i="6"/>
  <c r="D22" i="6"/>
  <c r="N27" i="6"/>
  <c r="N25" i="6"/>
  <c r="Y24" i="6"/>
  <c r="U24" i="6"/>
  <c r="G24" i="6" s="1"/>
  <c r="P24" i="6"/>
  <c r="D24" i="6"/>
  <c r="X24" i="6"/>
  <c r="T24" i="6"/>
  <c r="C24" i="6"/>
  <c r="W24" i="6"/>
  <c r="V24" i="6"/>
  <c r="R24" i="6"/>
  <c r="Z24" i="6"/>
  <c r="Q24" i="6"/>
  <c r="B24" i="6"/>
  <c r="A24" i="6"/>
  <c r="O24" i="6" s="1"/>
  <c r="N24" i="5"/>
  <c r="N22" i="5"/>
  <c r="A21" i="5"/>
  <c r="O21" i="5" s="1"/>
  <c r="D21" i="5"/>
  <c r="X21" i="5"/>
  <c r="R21" i="5"/>
  <c r="P21" i="5"/>
  <c r="T21" i="5"/>
  <c r="Q21" i="5"/>
  <c r="C21" i="5"/>
  <c r="Z21" i="5"/>
  <c r="V21" i="5"/>
  <c r="Y21" i="5"/>
  <c r="W21" i="5"/>
  <c r="B21" i="5"/>
  <c r="U21" i="5"/>
  <c r="G21" i="5" s="1"/>
  <c r="P19" i="5"/>
  <c r="R19" i="5"/>
  <c r="D19" i="5"/>
  <c r="Z19" i="5"/>
  <c r="B19" i="5"/>
  <c r="T19" i="5"/>
  <c r="X19" i="5"/>
  <c r="V19" i="5"/>
  <c r="K35" i="7" l="1"/>
  <c r="K33" i="7"/>
  <c r="A32" i="7"/>
  <c r="M32" i="7" s="1"/>
  <c r="B32" i="7"/>
  <c r="S32" i="7"/>
  <c r="G32" i="7" s="1"/>
  <c r="R32" i="7"/>
  <c r="F32" i="7" s="1"/>
  <c r="P32" i="7"/>
  <c r="O32" i="7"/>
  <c r="C32" i="7"/>
  <c r="N32" i="7"/>
  <c r="U32" i="7"/>
  <c r="T32" i="7"/>
  <c r="H32" i="7" s="1"/>
  <c r="D32" i="7"/>
  <c r="V32" i="7"/>
  <c r="J32" i="7" s="1"/>
  <c r="W32" i="7"/>
  <c r="X32" i="7"/>
  <c r="V30" i="7"/>
  <c r="J30" i="7" s="1"/>
  <c r="D30" i="7"/>
  <c r="P30" i="7"/>
  <c r="R30" i="7"/>
  <c r="F30" i="7" s="1"/>
  <c r="X30" i="7"/>
  <c r="T37" i="8"/>
  <c r="H37" i="8" s="1"/>
  <c r="N37" i="8"/>
  <c r="R37" i="8"/>
  <c r="F37" i="8" s="1"/>
  <c r="V37" i="8"/>
  <c r="J37" i="8" s="1"/>
  <c r="B37" i="8"/>
  <c r="X37" i="8"/>
  <c r="A39" i="8"/>
  <c r="M39" i="8" s="1"/>
  <c r="L40" i="8"/>
  <c r="L42" i="8"/>
  <c r="W39" i="8"/>
  <c r="D39" i="8"/>
  <c r="U39" i="8"/>
  <c r="B39" i="8"/>
  <c r="C39" i="8"/>
  <c r="O39" i="8"/>
  <c r="R39" i="8"/>
  <c r="F39" i="8" s="1"/>
  <c r="P39" i="8"/>
  <c r="N39" i="8"/>
  <c r="V39" i="8"/>
  <c r="J39" i="8" s="1"/>
  <c r="X39" i="8"/>
  <c r="V25" i="6"/>
  <c r="T25" i="6"/>
  <c r="D25" i="6"/>
  <c r="R25" i="6"/>
  <c r="P25" i="6"/>
  <c r="Z25" i="6"/>
  <c r="X25" i="6"/>
  <c r="B25" i="6"/>
  <c r="W27" i="6"/>
  <c r="R27" i="6"/>
  <c r="B27" i="6"/>
  <c r="Z27" i="6"/>
  <c r="V27" i="6"/>
  <c r="Q27" i="6"/>
  <c r="A27" i="6"/>
  <c r="O27" i="6" s="1"/>
  <c r="N28" i="6"/>
  <c r="U27" i="6"/>
  <c r="G27" i="6" s="1"/>
  <c r="D27" i="6"/>
  <c r="T27" i="6"/>
  <c r="C27" i="6"/>
  <c r="N30" i="6"/>
  <c r="Y27" i="6"/>
  <c r="X27" i="6"/>
  <c r="P27" i="6"/>
  <c r="P22" i="5"/>
  <c r="X22" i="5"/>
  <c r="T22" i="5"/>
  <c r="D22" i="5"/>
  <c r="V22" i="5"/>
  <c r="B22" i="5"/>
  <c r="Z22" i="5"/>
  <c r="R22" i="5"/>
  <c r="N27" i="5"/>
  <c r="A24" i="5"/>
  <c r="O24" i="5" s="1"/>
  <c r="C24" i="5"/>
  <c r="R24" i="5"/>
  <c r="N25" i="5"/>
  <c r="X24" i="5"/>
  <c r="V24" i="5"/>
  <c r="W24" i="5"/>
  <c r="U24" i="5"/>
  <c r="G24" i="5" s="1"/>
  <c r="D24" i="5"/>
  <c r="T24" i="5"/>
  <c r="P24" i="5"/>
  <c r="Z24" i="5"/>
  <c r="Y24" i="5"/>
  <c r="B24" i="5"/>
  <c r="Q24" i="5"/>
  <c r="P33" i="7" l="1"/>
  <c r="R33" i="7"/>
  <c r="F33" i="7" s="1"/>
  <c r="D33" i="7"/>
  <c r="V33" i="7"/>
  <c r="J33" i="7" s="1"/>
  <c r="X33" i="7"/>
  <c r="A35" i="7"/>
  <c r="M35" i="7" s="1"/>
  <c r="K38" i="7"/>
  <c r="K36" i="7"/>
  <c r="P35" i="7"/>
  <c r="T35" i="7"/>
  <c r="H35" i="7" s="1"/>
  <c r="V35" i="7"/>
  <c r="J35" i="7" s="1"/>
  <c r="R35" i="7"/>
  <c r="F35" i="7" s="1"/>
  <c r="U35" i="7"/>
  <c r="O35" i="7"/>
  <c r="D35" i="7"/>
  <c r="S35" i="7"/>
  <c r="G35" i="7" s="1"/>
  <c r="B35" i="7"/>
  <c r="N35" i="7"/>
  <c r="C35" i="7"/>
  <c r="W35" i="7"/>
  <c r="X35" i="7"/>
  <c r="N40" i="8"/>
  <c r="B40" i="8"/>
  <c r="R40" i="8"/>
  <c r="F40" i="8" s="1"/>
  <c r="X40" i="8"/>
  <c r="T40" i="8"/>
  <c r="H40" i="8" s="1"/>
  <c r="V40" i="8"/>
  <c r="J40" i="8" s="1"/>
  <c r="L45" i="8"/>
  <c r="A42" i="8"/>
  <c r="M42" i="8" s="1"/>
  <c r="L43" i="8"/>
  <c r="V42" i="8"/>
  <c r="J42" i="8" s="1"/>
  <c r="U42" i="8"/>
  <c r="C42" i="8"/>
  <c r="N42" i="8"/>
  <c r="B42" i="8"/>
  <c r="D42" i="8"/>
  <c r="R42" i="8"/>
  <c r="F42" i="8" s="1"/>
  <c r="O42" i="8"/>
  <c r="P42" i="8"/>
  <c r="W42" i="8"/>
  <c r="X42" i="8"/>
  <c r="Z28" i="6"/>
  <c r="R28" i="6"/>
  <c r="B28" i="6"/>
  <c r="X28" i="6"/>
  <c r="P28" i="6"/>
  <c r="D28" i="6"/>
  <c r="V28" i="6"/>
  <c r="T28" i="6"/>
  <c r="N33" i="6"/>
  <c r="N31" i="6"/>
  <c r="Y30" i="6"/>
  <c r="U30" i="6"/>
  <c r="G30" i="6" s="1"/>
  <c r="P30" i="6"/>
  <c r="D30" i="6"/>
  <c r="X30" i="6"/>
  <c r="T30" i="6"/>
  <c r="C30" i="6"/>
  <c r="R30" i="6"/>
  <c r="B30" i="6"/>
  <c r="W30" i="6"/>
  <c r="Z30" i="6"/>
  <c r="Q30" i="6"/>
  <c r="A30" i="6"/>
  <c r="O30" i="6" s="1"/>
  <c r="V30" i="6"/>
  <c r="D25" i="5"/>
  <c r="X25" i="5"/>
  <c r="P25" i="5"/>
  <c r="R25" i="5"/>
  <c r="T25" i="5"/>
  <c r="Z25" i="5"/>
  <c r="B25" i="5"/>
  <c r="V25" i="5"/>
  <c r="N30" i="5"/>
  <c r="A27" i="5"/>
  <c r="O27" i="5" s="1"/>
  <c r="N28" i="5"/>
  <c r="P27" i="5"/>
  <c r="W27" i="5"/>
  <c r="C27" i="5"/>
  <c r="Q27" i="5"/>
  <c r="U27" i="5"/>
  <c r="G27" i="5" s="1"/>
  <c r="B27" i="5"/>
  <c r="V27" i="5"/>
  <c r="Y27" i="5"/>
  <c r="D27" i="5"/>
  <c r="X27" i="5"/>
  <c r="Z27" i="5"/>
  <c r="T27" i="5"/>
  <c r="R27" i="5"/>
  <c r="K41" i="7" l="1"/>
  <c r="K39" i="7"/>
  <c r="A38" i="7"/>
  <c r="M38" i="7" s="1"/>
  <c r="C38" i="7"/>
  <c r="O38" i="7"/>
  <c r="P38" i="7"/>
  <c r="D38" i="7"/>
  <c r="V38" i="7"/>
  <c r="J38" i="7" s="1"/>
  <c r="N38" i="7"/>
  <c r="T38" i="7"/>
  <c r="H38" i="7" s="1"/>
  <c r="R38" i="7"/>
  <c r="F38" i="7" s="1"/>
  <c r="S38" i="7"/>
  <c r="G38" i="7" s="1"/>
  <c r="B38" i="7"/>
  <c r="U38" i="7"/>
  <c r="W38" i="7"/>
  <c r="X38" i="7"/>
  <c r="D36" i="7"/>
  <c r="P36" i="7"/>
  <c r="V36" i="7"/>
  <c r="J36" i="7" s="1"/>
  <c r="R36" i="7"/>
  <c r="F36" i="7" s="1"/>
  <c r="X36" i="7"/>
  <c r="D45" i="8"/>
  <c r="A45" i="8"/>
  <c r="M45" i="8" s="1"/>
  <c r="L48" i="8"/>
  <c r="U45" i="8"/>
  <c r="R45" i="8"/>
  <c r="F45" i="8" s="1"/>
  <c r="C45" i="8"/>
  <c r="O45" i="8"/>
  <c r="P45" i="8"/>
  <c r="N45" i="8"/>
  <c r="V45" i="8"/>
  <c r="J45" i="8" s="1"/>
  <c r="B45" i="8"/>
  <c r="L46" i="8"/>
  <c r="X45" i="8"/>
  <c r="W45" i="8"/>
  <c r="N43" i="8"/>
  <c r="V43" i="8"/>
  <c r="J43" i="8" s="1"/>
  <c r="R43" i="8"/>
  <c r="F43" i="8" s="1"/>
  <c r="T43" i="8"/>
  <c r="H43" i="8" s="1"/>
  <c r="B43" i="8"/>
  <c r="X43" i="8"/>
  <c r="V31" i="6"/>
  <c r="T31" i="6"/>
  <c r="D31" i="6"/>
  <c r="Z31" i="6"/>
  <c r="B31" i="6"/>
  <c r="R31" i="6"/>
  <c r="X31" i="6"/>
  <c r="P31" i="6"/>
  <c r="W33" i="6"/>
  <c r="R33" i="6"/>
  <c r="B33" i="6"/>
  <c r="Z33" i="6"/>
  <c r="V33" i="6"/>
  <c r="Q33" i="6"/>
  <c r="A33" i="6"/>
  <c r="O33" i="6" s="1"/>
  <c r="N36" i="6"/>
  <c r="Y33" i="6"/>
  <c r="P33" i="6"/>
  <c r="U33" i="6"/>
  <c r="G33" i="6" s="1"/>
  <c r="X33" i="6"/>
  <c r="N34" i="6"/>
  <c r="D33" i="6"/>
  <c r="T33" i="6"/>
  <c r="C33" i="6"/>
  <c r="V28" i="5"/>
  <c r="B28" i="5"/>
  <c r="R28" i="5"/>
  <c r="T28" i="5"/>
  <c r="X28" i="5"/>
  <c r="Z28" i="5"/>
  <c r="P28" i="5"/>
  <c r="D28" i="5"/>
  <c r="N33" i="5"/>
  <c r="A30" i="5"/>
  <c r="O30" i="5" s="1"/>
  <c r="N31" i="5"/>
  <c r="C30" i="5"/>
  <c r="R30" i="5"/>
  <c r="V30" i="5"/>
  <c r="Q30" i="5"/>
  <c r="B30" i="5"/>
  <c r="X30" i="5"/>
  <c r="P30" i="5"/>
  <c r="U30" i="5"/>
  <c r="G30" i="5" s="1"/>
  <c r="D30" i="5"/>
  <c r="W30" i="5"/>
  <c r="Y30" i="5"/>
  <c r="T30" i="5"/>
  <c r="Z30" i="5"/>
  <c r="V39" i="7" l="1"/>
  <c r="J39" i="7" s="1"/>
  <c r="P39" i="7"/>
  <c r="D39" i="7"/>
  <c r="R39" i="7"/>
  <c r="F39" i="7" s="1"/>
  <c r="X39" i="7"/>
  <c r="A41" i="7"/>
  <c r="M41" i="7" s="1"/>
  <c r="K44" i="7"/>
  <c r="K42" i="7"/>
  <c r="N41" i="7"/>
  <c r="B41" i="7"/>
  <c r="R41" i="7"/>
  <c r="F41" i="7" s="1"/>
  <c r="C41" i="7"/>
  <c r="O41" i="7"/>
  <c r="S41" i="7"/>
  <c r="G41" i="7" s="1"/>
  <c r="P41" i="7"/>
  <c r="T41" i="7"/>
  <c r="H41" i="7" s="1"/>
  <c r="V41" i="7"/>
  <c r="J41" i="7" s="1"/>
  <c r="D41" i="7"/>
  <c r="U41" i="7"/>
  <c r="X41" i="7"/>
  <c r="W41" i="7"/>
  <c r="C48" i="8"/>
  <c r="O48" i="8"/>
  <c r="P48" i="8"/>
  <c r="B48" i="8"/>
  <c r="N48" i="8"/>
  <c r="V48" i="8"/>
  <c r="J48" i="8" s="1"/>
  <c r="W48" i="8"/>
  <c r="R48" i="8"/>
  <c r="F48" i="8" s="1"/>
  <c r="U48" i="8"/>
  <c r="L49" i="8"/>
  <c r="X48" i="8"/>
  <c r="D48" i="8"/>
  <c r="A48" i="8"/>
  <c r="M48" i="8" s="1"/>
  <c r="V46" i="8"/>
  <c r="J46" i="8" s="1"/>
  <c r="N46" i="8"/>
  <c r="B46" i="8"/>
  <c r="X46" i="8"/>
  <c r="T46" i="8"/>
  <c r="H46" i="8" s="1"/>
  <c r="R46" i="8"/>
  <c r="F46" i="8" s="1"/>
  <c r="N39" i="6"/>
  <c r="N37" i="6"/>
  <c r="Y36" i="6"/>
  <c r="U36" i="6"/>
  <c r="G36" i="6" s="1"/>
  <c r="P36" i="6"/>
  <c r="D36" i="6"/>
  <c r="X36" i="6"/>
  <c r="T36" i="6"/>
  <c r="C36" i="6"/>
  <c r="W36" i="6"/>
  <c r="R36" i="6"/>
  <c r="B36" i="6"/>
  <c r="V36" i="6"/>
  <c r="A36" i="6"/>
  <c r="O36" i="6" s="1"/>
  <c r="Z36" i="6"/>
  <c r="Q36" i="6"/>
  <c r="Z34" i="6"/>
  <c r="R34" i="6"/>
  <c r="B34" i="6"/>
  <c r="X34" i="6"/>
  <c r="P34" i="6"/>
  <c r="V34" i="6"/>
  <c r="T34" i="6"/>
  <c r="D34" i="6"/>
  <c r="T31" i="5"/>
  <c r="R31" i="5"/>
  <c r="V31" i="5"/>
  <c r="Z31" i="5"/>
  <c r="D31" i="5"/>
  <c r="X31" i="5"/>
  <c r="B31" i="5"/>
  <c r="P31" i="5"/>
  <c r="N36" i="5"/>
  <c r="A33" i="5"/>
  <c r="O33" i="5" s="1"/>
  <c r="N34" i="5"/>
  <c r="X33" i="5"/>
  <c r="P33" i="5"/>
  <c r="U33" i="5"/>
  <c r="G33" i="5" s="1"/>
  <c r="Q33" i="5"/>
  <c r="B33" i="5"/>
  <c r="R33" i="5"/>
  <c r="D33" i="5"/>
  <c r="V33" i="5"/>
  <c r="C33" i="5"/>
  <c r="Z33" i="5"/>
  <c r="T33" i="5"/>
  <c r="W33" i="5"/>
  <c r="Y33" i="5"/>
  <c r="P42" i="7" l="1"/>
  <c r="R42" i="7"/>
  <c r="F42" i="7" s="1"/>
  <c r="D42" i="7"/>
  <c r="V42" i="7"/>
  <c r="J42" i="7" s="1"/>
  <c r="X42" i="7"/>
  <c r="K45" i="7"/>
  <c r="A44" i="7"/>
  <c r="M44" i="7" s="1"/>
  <c r="K47" i="7"/>
  <c r="D44" i="7"/>
  <c r="B44" i="7"/>
  <c r="O44" i="7"/>
  <c r="S44" i="7"/>
  <c r="G44" i="7" s="1"/>
  <c r="P44" i="7"/>
  <c r="V44" i="7"/>
  <c r="J44" i="7" s="1"/>
  <c r="T44" i="7"/>
  <c r="H44" i="7" s="1"/>
  <c r="N44" i="7"/>
  <c r="U44" i="7"/>
  <c r="C44" i="7"/>
  <c r="R44" i="7"/>
  <c r="F44" i="7" s="1"/>
  <c r="W44" i="7"/>
  <c r="X44" i="7"/>
  <c r="R49" i="8"/>
  <c r="F49" i="8" s="1"/>
  <c r="N49" i="8"/>
  <c r="B49" i="8"/>
  <c r="X49" i="8"/>
  <c r="V49" i="8"/>
  <c r="J49" i="8" s="1"/>
  <c r="T49" i="8"/>
  <c r="H49" i="8" s="1"/>
  <c r="V37" i="6"/>
  <c r="T37" i="6"/>
  <c r="D37" i="6"/>
  <c r="R37" i="6"/>
  <c r="P37" i="6"/>
  <c r="Z37" i="6"/>
  <c r="B37" i="6"/>
  <c r="X37" i="6"/>
  <c r="W39" i="6"/>
  <c r="R39" i="6"/>
  <c r="B39" i="6"/>
  <c r="Z39" i="6"/>
  <c r="V39" i="6"/>
  <c r="Q39" i="6"/>
  <c r="A39" i="6"/>
  <c r="O39" i="6" s="1"/>
  <c r="N40" i="6"/>
  <c r="U39" i="6"/>
  <c r="G39" i="6" s="1"/>
  <c r="D39" i="6"/>
  <c r="P39" i="6"/>
  <c r="T39" i="6"/>
  <c r="C39" i="6"/>
  <c r="N42" i="6"/>
  <c r="Y39" i="6"/>
  <c r="X39" i="6"/>
  <c r="V34" i="5"/>
  <c r="T34" i="5"/>
  <c r="D34" i="5"/>
  <c r="B34" i="5"/>
  <c r="R34" i="5"/>
  <c r="P34" i="5"/>
  <c r="X34" i="5"/>
  <c r="Z34" i="5"/>
  <c r="N39" i="5"/>
  <c r="A36" i="5"/>
  <c r="O36" i="5" s="1"/>
  <c r="V36" i="5"/>
  <c r="D36" i="5"/>
  <c r="X36" i="5"/>
  <c r="Q36" i="5"/>
  <c r="R36" i="5"/>
  <c r="P36" i="5"/>
  <c r="N37" i="5"/>
  <c r="B36" i="5"/>
  <c r="T36" i="5"/>
  <c r="Y36" i="5"/>
  <c r="C36" i="5"/>
  <c r="W36" i="5"/>
  <c r="U36" i="5"/>
  <c r="G36" i="5" s="1"/>
  <c r="Z36" i="5"/>
  <c r="A47" i="7" l="1"/>
  <c r="M47" i="7" s="1"/>
  <c r="K48" i="7"/>
  <c r="U47" i="7"/>
  <c r="T47" i="7"/>
  <c r="H47" i="7" s="1"/>
  <c r="N47" i="7"/>
  <c r="V47" i="7"/>
  <c r="J47" i="7" s="1"/>
  <c r="R47" i="7"/>
  <c r="F47" i="7" s="1"/>
  <c r="C47" i="7"/>
  <c r="D47" i="7"/>
  <c r="S47" i="7"/>
  <c r="G47" i="7" s="1"/>
  <c r="O47" i="7"/>
  <c r="P47" i="7"/>
  <c r="B47" i="7"/>
  <c r="X47" i="7"/>
  <c r="W47" i="7"/>
  <c r="P45" i="7"/>
  <c r="V45" i="7"/>
  <c r="J45" i="7" s="1"/>
  <c r="D45" i="7"/>
  <c r="R45" i="7"/>
  <c r="F45" i="7" s="1"/>
  <c r="X45" i="7"/>
  <c r="Z40" i="6"/>
  <c r="R40" i="6"/>
  <c r="B40" i="6"/>
  <c r="X40" i="6"/>
  <c r="P40" i="6"/>
  <c r="D40" i="6"/>
  <c r="V40" i="6"/>
  <c r="T40" i="6"/>
  <c r="N45" i="6"/>
  <c r="N43" i="6"/>
  <c r="Y42" i="6"/>
  <c r="U42" i="6"/>
  <c r="G42" i="6" s="1"/>
  <c r="P42" i="6"/>
  <c r="D42" i="6"/>
  <c r="X42" i="6"/>
  <c r="T42" i="6"/>
  <c r="C42" i="6"/>
  <c r="R42" i="6"/>
  <c r="B42" i="6"/>
  <c r="Z42" i="6"/>
  <c r="Q42" i="6"/>
  <c r="A42" i="6"/>
  <c r="O42" i="6" s="1"/>
  <c r="W42" i="6"/>
  <c r="V42" i="6"/>
  <c r="R37" i="5"/>
  <c r="B37" i="5"/>
  <c r="X37" i="5"/>
  <c r="T37" i="5"/>
  <c r="D37" i="5"/>
  <c r="Z37" i="5"/>
  <c r="V37" i="5"/>
  <c r="P37" i="5"/>
  <c r="N42" i="5"/>
  <c r="A39" i="5"/>
  <c r="O39" i="5" s="1"/>
  <c r="N40" i="5"/>
  <c r="C39" i="5"/>
  <c r="Q39" i="5"/>
  <c r="P39" i="5"/>
  <c r="B39" i="5"/>
  <c r="R39" i="5"/>
  <c r="V39" i="5"/>
  <c r="W39" i="5"/>
  <c r="Y39" i="5"/>
  <c r="T39" i="5"/>
  <c r="D39" i="5"/>
  <c r="U39" i="5"/>
  <c r="G39" i="5" s="1"/>
  <c r="Z39" i="5"/>
  <c r="X39" i="5"/>
  <c r="P48" i="7" l="1"/>
  <c r="R48" i="7"/>
  <c r="F48" i="7" s="1"/>
  <c r="V48" i="7"/>
  <c r="J48" i="7" s="1"/>
  <c r="D48" i="7"/>
  <c r="X48" i="7"/>
  <c r="V43" i="6"/>
  <c r="T43" i="6"/>
  <c r="D43" i="6"/>
  <c r="Z43" i="6"/>
  <c r="B43" i="6"/>
  <c r="X43" i="6"/>
  <c r="R43" i="6"/>
  <c r="P43" i="6"/>
  <c r="W45" i="6"/>
  <c r="R45" i="6"/>
  <c r="B45" i="6"/>
  <c r="Z45" i="6"/>
  <c r="V45" i="6"/>
  <c r="Q45" i="6"/>
  <c r="A45" i="6"/>
  <c r="O45" i="6" s="1"/>
  <c r="Y45" i="6"/>
  <c r="P45" i="6"/>
  <c r="N46" i="6"/>
  <c r="X45" i="6"/>
  <c r="U45" i="6"/>
  <c r="G45" i="6" s="1"/>
  <c r="D45" i="6"/>
  <c r="C45" i="6"/>
  <c r="T45" i="6"/>
  <c r="B40" i="5"/>
  <c r="R40" i="5"/>
  <c r="D40" i="5"/>
  <c r="V40" i="5"/>
  <c r="T40" i="5"/>
  <c r="X40" i="5"/>
  <c r="P40" i="5"/>
  <c r="Z40" i="5"/>
  <c r="N45" i="5"/>
  <c r="A42" i="5"/>
  <c r="O42" i="5" s="1"/>
  <c r="N43" i="5"/>
  <c r="D42" i="5"/>
  <c r="B42" i="5"/>
  <c r="V42" i="5"/>
  <c r="P42" i="5"/>
  <c r="U42" i="5"/>
  <c r="G42" i="5" s="1"/>
  <c r="C42" i="5"/>
  <c r="Q42" i="5"/>
  <c r="W42" i="5"/>
  <c r="Y42" i="5"/>
  <c r="X42" i="5"/>
  <c r="R42" i="5"/>
  <c r="T42" i="5"/>
  <c r="Z42" i="5"/>
  <c r="Z46" i="6" l="1"/>
  <c r="R46" i="6"/>
  <c r="B46" i="6"/>
  <c r="X46" i="6"/>
  <c r="P46" i="6"/>
  <c r="V46" i="6"/>
  <c r="T46" i="6"/>
  <c r="D46" i="6"/>
  <c r="B43" i="5"/>
  <c r="D43" i="5"/>
  <c r="V43" i="5"/>
  <c r="Z43" i="5"/>
  <c r="T43" i="5"/>
  <c r="X43" i="5"/>
  <c r="R43" i="5"/>
  <c r="P43" i="5"/>
  <c r="A45" i="5"/>
  <c r="O45" i="5" s="1"/>
  <c r="N46" i="5"/>
  <c r="V45" i="5"/>
  <c r="T45" i="5"/>
  <c r="W45" i="5"/>
  <c r="R45" i="5"/>
  <c r="X45" i="5"/>
  <c r="P45" i="5"/>
  <c r="D45" i="5"/>
  <c r="Q45" i="5"/>
  <c r="Y45" i="5"/>
  <c r="B45" i="5"/>
  <c r="U45" i="5"/>
  <c r="G45" i="5" s="1"/>
  <c r="C45" i="5"/>
  <c r="Z45" i="5"/>
  <c r="P46" i="5" l="1"/>
  <c r="D46" i="5"/>
  <c r="B46" i="5"/>
  <c r="R46" i="5"/>
  <c r="X46" i="5"/>
  <c r="V46" i="5"/>
  <c r="T46" i="5"/>
  <c r="Z46" i="5"/>
</calcChain>
</file>

<file path=xl/sharedStrings.xml><?xml version="1.0" encoding="utf-8"?>
<sst xmlns="http://schemas.openxmlformats.org/spreadsheetml/2006/main" count="533" uniqueCount="19">
  <si>
    <t>:</t>
  </si>
  <si>
    <t>=</t>
  </si>
  <si>
    <t>Lösung:</t>
  </si>
  <si>
    <t>Aufgabe 1: Berechne</t>
  </si>
  <si>
    <t>·</t>
  </si>
  <si>
    <t>Für neue Zufallswerte</t>
  </si>
  <si>
    <t>F9 drücken</t>
  </si>
  <si>
    <t>Aufgabe 2: Berechne</t>
  </si>
  <si>
    <t>Aufgabe 3: Berechne</t>
  </si>
  <si>
    <t>Brüche werden dividiert, indem man mit dem Kehrbruch 
des zweiten Nenners multipliziert</t>
  </si>
  <si>
    <t>Dividiere die Brüche</t>
  </si>
  <si>
    <t>www.mathekars.de</t>
  </si>
  <si>
    <t>www.schlauistwow.de</t>
  </si>
  <si>
    <t xml:space="preserve"> </t>
  </si>
  <si>
    <t>Maximale Zahl:</t>
  </si>
  <si>
    <t>Minimale Zahl:</t>
  </si>
  <si>
    <t>Brüche werden dividiert, indem man mit dem Kehrbruch des zweiten Nenners multipliziert</t>
  </si>
  <si>
    <t>Dividiere</t>
  </si>
  <si>
    <t>Für neue Zufallswerte
F9 oder Leertaste ins
grüne Feld und
Return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</si>
</sst>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/>
    <xf numFmtId="0" fontId="6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/>
    <xf numFmtId="0" fontId="6" fillId="0" borderId="0" xfId="0" applyFont="1" applyBorder="1"/>
    <xf numFmtId="0" fontId="6" fillId="0" borderId="1" xfId="0" applyFont="1" applyBorder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6" fillId="5" borderId="0" xfId="0" applyFont="1" applyFill="1"/>
    <xf numFmtId="0" fontId="6" fillId="0" borderId="0" xfId="0" applyFont="1" applyBorder="1" applyAlignment="1">
      <alignment horizontal="center"/>
    </xf>
    <xf numFmtId="0" fontId="6" fillId="6" borderId="0" xfId="0" applyFont="1" applyFill="1" applyAlignment="1">
      <alignment horizontal="center" wrapText="1"/>
    </xf>
    <xf numFmtId="0" fontId="6" fillId="7" borderId="0" xfId="0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zoomScaleNormal="100" workbookViewId="0">
      <selection activeCell="F54" sqref="F54"/>
    </sheetView>
  </sheetViews>
  <sheetFormatPr baseColWidth="10" defaultRowHeight="15.6" x14ac:dyDescent="0.3"/>
  <cols>
    <col min="1" max="1" width="5.109375" style="25" customWidth="1"/>
    <col min="2" max="2" width="5.44140625" style="25" customWidth="1"/>
    <col min="3" max="3" width="2.6640625" style="25" customWidth="1"/>
    <col min="4" max="4" width="5.44140625" style="25" customWidth="1"/>
    <col min="5" max="5" width="3.6640625" style="25" customWidth="1"/>
    <col min="6" max="6" width="10.5546875" style="25" customWidth="1"/>
    <col min="7" max="7" width="18.109375" style="25" customWidth="1"/>
    <col min="8" max="8" width="3" style="25" customWidth="1"/>
    <col min="9" max="9" width="5.44140625" style="25" customWidth="1"/>
    <col min="10" max="10" width="2" style="25" bestFit="1" customWidth="1"/>
    <col min="11" max="11" width="5.44140625" style="25" customWidth="1"/>
    <col min="12" max="12" width="2" style="25" bestFit="1" customWidth="1"/>
    <col min="13" max="13" width="5.44140625" style="25" customWidth="1"/>
    <col min="14" max="14" width="3" style="25" customWidth="1"/>
    <col min="15" max="15" width="5.44140625" style="25" customWidth="1"/>
    <col min="16" max="16" width="2" style="25" bestFit="1" customWidth="1"/>
    <col min="17" max="17" width="5.44140625" style="25" customWidth="1"/>
    <col min="18" max="18" width="2" style="25" bestFit="1" customWidth="1"/>
    <col min="19" max="19" width="5.44140625" style="25" customWidth="1"/>
    <col min="20" max="16384" width="11.5546875" style="25"/>
  </cols>
  <sheetData>
    <row r="1" spans="1:23" x14ac:dyDescent="0.3">
      <c r="A1" s="38" t="s">
        <v>3</v>
      </c>
      <c r="E1" s="39"/>
      <c r="F1" s="39"/>
      <c r="G1" s="24"/>
      <c r="H1" s="38" t="s">
        <v>2</v>
      </c>
    </row>
    <row r="2" spans="1:23" ht="7.5" customHeight="1" x14ac:dyDescent="0.3">
      <c r="G2" s="40"/>
    </row>
    <row r="3" spans="1:23" ht="16.2" thickBot="1" x14ac:dyDescent="0.35">
      <c r="A3" s="25" t="str">
        <f>G3&amp;")"</f>
        <v>1)</v>
      </c>
      <c r="B3" s="28">
        <f ca="1">VLOOKUP($G3,Tabelle2!$A$3:$U$26,3,FALSE)</f>
        <v>2</v>
      </c>
      <c r="C3" s="29" t="str">
        <f ca="1">VLOOKUP($G3,Tabelle2!$A$3:$U$26,7,FALSE)</f>
        <v>:</v>
      </c>
      <c r="D3" s="29">
        <f ca="1">VLOOKUP($G3,Tabelle2!$A$3:$U$26,5,FALSE)</f>
        <v>8</v>
      </c>
      <c r="E3" s="29" t="s">
        <v>1</v>
      </c>
      <c r="F3" s="32"/>
      <c r="G3" s="41">
        <v>1</v>
      </c>
      <c r="H3" s="25" t="str">
        <f>A3</f>
        <v>1)</v>
      </c>
      <c r="I3" s="28">
        <f ca="1">VLOOKUP($G3,Tabelle2!$A$3:$U$26,3,FALSE)</f>
        <v>2</v>
      </c>
      <c r="J3" s="29" t="str">
        <f ca="1">VLOOKUP($G3,Tabelle2!$A$3:$U$26,7,FALSE)</f>
        <v>:</v>
      </c>
      <c r="K3" s="29">
        <f ca="1">VLOOKUP($G3,Tabelle2!$A$3:$U$26,5,FALSE)</f>
        <v>8</v>
      </c>
      <c r="L3" s="29" t="s">
        <v>1</v>
      </c>
      <c r="M3" s="42">
        <f ca="1">VLOOKUP($G3,Tabelle2!$A$3:$U$26,8,FALSE)</f>
        <v>2</v>
      </c>
      <c r="N3" s="42"/>
      <c r="O3" s="42"/>
      <c r="P3" s="29" t="str">
        <f ca="1">IF(VLOOKUP($G3,Tabelle2!$A$3:$U$26,13,FALSE)&lt;&gt;0,VLOOKUP($G3,Tabelle2!$A$3:$U$26,13,FALSE),"")</f>
        <v>=</v>
      </c>
      <c r="Q3" s="28">
        <f ca="1">IF(VLOOKUP($G3,Tabelle2!$A$3:$U$26,14,FALSE)&lt;&gt;0,VLOOKUP($G3,Tabelle2!$A$3:$U$26,14,FALSE),"")</f>
        <v>2</v>
      </c>
      <c r="R3" s="29" t="str">
        <f ca="1">IF(VLOOKUP($G3,Tabelle2!$A$3:$U$26,16,FALSE)&lt;&gt;0,VLOOKUP($G3,Tabelle2!$A$3:$U$26,16,FALSE),"")</f>
        <v>=</v>
      </c>
      <c r="S3" s="28">
        <f ca="1">IF(VLOOKUP($G3,Tabelle2!$A$3:$U$26,17,FALSE)&lt;&gt;0,VLOOKUP($G3,Tabelle2!$A$3:$U$26,17,FALSE),"")</f>
        <v>1</v>
      </c>
    </row>
    <row r="4" spans="1:23" x14ac:dyDescent="0.3">
      <c r="B4" s="26">
        <f ca="1">VLOOKUP($G4,Tabelle2!$A$3:$U$26,4,FALSE)</f>
        <v>3</v>
      </c>
      <c r="C4" s="29"/>
      <c r="D4" s="29"/>
      <c r="E4" s="29"/>
      <c r="F4" s="32"/>
      <c r="G4" s="41">
        <f>G3</f>
        <v>1</v>
      </c>
      <c r="I4" s="26">
        <f ca="1">VLOOKUP($G4,Tabelle2!$A$3:$U$26,4,FALSE)</f>
        <v>3</v>
      </c>
      <c r="J4" s="29"/>
      <c r="K4" s="29"/>
      <c r="L4" s="29"/>
      <c r="M4" s="26">
        <f ca="1">VLOOKUP($G4,Tabelle2!$A$3:$U$26,9,FALSE)</f>
        <v>3</v>
      </c>
      <c r="N4" s="32" t="s">
        <v>4</v>
      </c>
      <c r="O4" s="26">
        <f ca="1">VLOOKUP($G4,Tabelle2!$A$3:$U$26,12,FALSE)</f>
        <v>8</v>
      </c>
      <c r="P4" s="29"/>
      <c r="Q4" s="26">
        <f ca="1">IF(VLOOKUP($G4,Tabelle2!$A$3:$U$26,15,FALSE)&lt;&gt;0,VLOOKUP($G4,Tabelle2!$A$3:$U$26,15,FALSE),"")</f>
        <v>24</v>
      </c>
      <c r="R4" s="29"/>
      <c r="S4" s="26">
        <f ca="1">IF(VLOOKUP($G4,Tabelle2!$A$3:$U$26,18,FALSE)&lt;&gt;0,VLOOKUP($G4,Tabelle2!$A$3:$U$26,18,FALSE),"")</f>
        <v>12</v>
      </c>
      <c r="V4" s="48" t="s">
        <v>18</v>
      </c>
      <c r="W4" s="48"/>
    </row>
    <row r="5" spans="1:23" x14ac:dyDescent="0.3">
      <c r="G5" s="41"/>
      <c r="V5" s="48"/>
      <c r="W5" s="48"/>
    </row>
    <row r="6" spans="1:23" ht="16.2" thickBot="1" x14ac:dyDescent="0.35">
      <c r="A6" s="25" t="str">
        <f>G6&amp;")"</f>
        <v>2)</v>
      </c>
      <c r="B6" s="28">
        <f ca="1">VLOOKUP($G6,Tabelle2!$A$3:$U$26,3,FALSE)</f>
        <v>3</v>
      </c>
      <c r="C6" s="29" t="str">
        <f ca="1">VLOOKUP($G6,Tabelle2!$A$3:$U$26,7,FALSE)</f>
        <v>:</v>
      </c>
      <c r="D6" s="29">
        <f ca="1">VLOOKUP($G6,Tabelle2!$A$3:$U$26,5,FALSE)</f>
        <v>9</v>
      </c>
      <c r="E6" s="29" t="s">
        <v>1</v>
      </c>
      <c r="G6" s="41">
        <f>G3+1</f>
        <v>2</v>
      </c>
      <c r="H6" s="25" t="str">
        <f>A6</f>
        <v>2)</v>
      </c>
      <c r="I6" s="28">
        <f ca="1">VLOOKUP($G6,Tabelle2!$A$3:$U$26,3,FALSE)</f>
        <v>3</v>
      </c>
      <c r="J6" s="29" t="str">
        <f ca="1">VLOOKUP($G6,Tabelle2!$A$3:$U$26,7,FALSE)</f>
        <v>:</v>
      </c>
      <c r="K6" s="29">
        <f ca="1">VLOOKUP($G6,Tabelle2!$A$3:$U$26,5,FALSE)</f>
        <v>9</v>
      </c>
      <c r="L6" s="29" t="s">
        <v>1</v>
      </c>
      <c r="M6" s="42">
        <f ca="1">VLOOKUP($G6,Tabelle2!$A$3:$U$26,8,FALSE)</f>
        <v>3</v>
      </c>
      <c r="N6" s="42"/>
      <c r="O6" s="42"/>
      <c r="P6" s="29" t="str">
        <f ca="1">IF(VLOOKUP($G6,Tabelle2!$A$3:$U$26,13,FALSE)&lt;&gt;0,VLOOKUP($G6,Tabelle2!$A$3:$U$26,13,FALSE),"")</f>
        <v>=</v>
      </c>
      <c r="Q6" s="28">
        <f ca="1">IF(VLOOKUP($G6,Tabelle2!$A$3:$U$26,14,FALSE)&lt;&gt;0,VLOOKUP($G6,Tabelle2!$A$3:$U$26,14,FALSE),"")</f>
        <v>3</v>
      </c>
      <c r="R6" s="29" t="str">
        <f ca="1">IF(VLOOKUP($G6,Tabelle2!$A$3:$U$26,16,FALSE)&lt;&gt;0,VLOOKUP($G6,Tabelle2!$A$3:$U$26,16,FALSE),"")</f>
        <v>=</v>
      </c>
      <c r="S6" s="28">
        <f ca="1">IF(VLOOKUP($G6,Tabelle2!$A$3:$U$26,17,FALSE)&lt;&gt;0,VLOOKUP($G6,Tabelle2!$A$3:$U$26,17,FALSE),"")</f>
        <v>1</v>
      </c>
      <c r="V6" s="48"/>
      <c r="W6" s="48"/>
    </row>
    <row r="7" spans="1:23" x14ac:dyDescent="0.3">
      <c r="B7" s="26">
        <f ca="1">VLOOKUP($G7,Tabelle2!$A$3:$U$26,4,FALSE)</f>
        <v>4</v>
      </c>
      <c r="C7" s="29"/>
      <c r="D7" s="29"/>
      <c r="E7" s="29"/>
      <c r="G7" s="41">
        <f>G6</f>
        <v>2</v>
      </c>
      <c r="I7" s="26">
        <f ca="1">VLOOKUP($G7,Tabelle2!$A$3:$U$26,4,FALSE)</f>
        <v>4</v>
      </c>
      <c r="J7" s="29"/>
      <c r="K7" s="29"/>
      <c r="L7" s="29"/>
      <c r="M7" s="26">
        <f ca="1">VLOOKUP($G7,Tabelle2!$A$3:$U$26,9,FALSE)</f>
        <v>4</v>
      </c>
      <c r="N7" s="32" t="s">
        <v>4</v>
      </c>
      <c r="O7" s="26">
        <f ca="1">VLOOKUP($G7,Tabelle2!$A$3:$U$26,12,FALSE)</f>
        <v>9</v>
      </c>
      <c r="P7" s="29"/>
      <c r="Q7" s="26">
        <f ca="1">IF(VLOOKUP($G7,Tabelle2!$A$3:$U$26,15,FALSE)&lt;&gt;0,VLOOKUP($G7,Tabelle2!$A$3:$U$26,15,FALSE),"")</f>
        <v>36</v>
      </c>
      <c r="R7" s="29"/>
      <c r="S7" s="26">
        <f ca="1">IF(VLOOKUP($G7,Tabelle2!$A$3:$U$26,18,FALSE)&lt;&gt;0,VLOOKUP($G7,Tabelle2!$A$3:$U$26,18,FALSE),"")</f>
        <v>12</v>
      </c>
      <c r="V7" s="48"/>
      <c r="W7" s="48"/>
    </row>
    <row r="8" spans="1:23" x14ac:dyDescent="0.3">
      <c r="G8" s="41"/>
      <c r="V8" s="48"/>
      <c r="W8" s="48"/>
    </row>
    <row r="9" spans="1:23" ht="16.2" thickBot="1" x14ac:dyDescent="0.35">
      <c r="A9" s="25" t="str">
        <f>G9&amp;")"</f>
        <v>3)</v>
      </c>
      <c r="B9" s="28">
        <f ca="1">VLOOKUP($G9,Tabelle2!$A$3:$U$26,3,FALSE)</f>
        <v>5</v>
      </c>
      <c r="C9" s="29" t="str">
        <f ca="1">VLOOKUP($G9,Tabelle2!$A$3:$U$26,7,FALSE)</f>
        <v>:</v>
      </c>
      <c r="D9" s="29">
        <f ca="1">VLOOKUP($G9,Tabelle2!$A$3:$U$26,5,FALSE)</f>
        <v>3</v>
      </c>
      <c r="E9" s="29" t="s">
        <v>1</v>
      </c>
      <c r="G9" s="41">
        <f>G6+1</f>
        <v>3</v>
      </c>
      <c r="H9" s="25" t="str">
        <f>A9</f>
        <v>3)</v>
      </c>
      <c r="I9" s="28">
        <f ca="1">VLOOKUP($G9,Tabelle2!$A$3:$U$26,3,FALSE)</f>
        <v>5</v>
      </c>
      <c r="J9" s="29" t="str">
        <f ca="1">VLOOKUP($G9,Tabelle2!$A$3:$U$26,7,FALSE)</f>
        <v>:</v>
      </c>
      <c r="K9" s="29">
        <f ca="1">VLOOKUP($G9,Tabelle2!$A$3:$U$26,5,FALSE)</f>
        <v>3</v>
      </c>
      <c r="L9" s="29" t="s">
        <v>1</v>
      </c>
      <c r="M9" s="42">
        <f ca="1">VLOOKUP($G9,Tabelle2!$A$3:$U$26,8,FALSE)</f>
        <v>5</v>
      </c>
      <c r="N9" s="42"/>
      <c r="O9" s="42"/>
      <c r="P9" s="29" t="str">
        <f ca="1">IF(VLOOKUP($G9,Tabelle2!$A$3:$U$26,13,FALSE)&lt;&gt;0,VLOOKUP($G9,Tabelle2!$A$3:$U$26,13,FALSE),"")</f>
        <v>=</v>
      </c>
      <c r="Q9" s="28">
        <f ca="1">IF(VLOOKUP($G9,Tabelle2!$A$3:$U$26,14,FALSE)&lt;&gt;0,VLOOKUP($G9,Tabelle2!$A$3:$U$26,14,FALSE),"")</f>
        <v>5</v>
      </c>
      <c r="R9" s="29" t="str">
        <f ca="1">IF(VLOOKUP($G9,Tabelle2!$A$3:$U$26,16,FALSE)&lt;&gt;0,VLOOKUP($G9,Tabelle2!$A$3:$U$26,16,FALSE),"")</f>
        <v/>
      </c>
      <c r="S9" s="28" t="str">
        <f ca="1">IF(VLOOKUP($G9,Tabelle2!$A$3:$U$26,17,FALSE)&lt;&gt;0,VLOOKUP($G9,Tabelle2!$A$3:$U$26,17,FALSE),"")</f>
        <v/>
      </c>
      <c r="V9" s="48"/>
      <c r="W9" s="48"/>
    </row>
    <row r="10" spans="1:23" x14ac:dyDescent="0.3">
      <c r="B10" s="26">
        <f ca="1">VLOOKUP($G10,Tabelle2!$A$3:$U$26,4,FALSE)</f>
        <v>9</v>
      </c>
      <c r="C10" s="29"/>
      <c r="D10" s="29"/>
      <c r="E10" s="29"/>
      <c r="G10" s="41">
        <f>G9</f>
        <v>3</v>
      </c>
      <c r="I10" s="26">
        <f ca="1">VLOOKUP($G10,Tabelle2!$A$3:$U$26,4,FALSE)</f>
        <v>9</v>
      </c>
      <c r="J10" s="29"/>
      <c r="K10" s="29"/>
      <c r="L10" s="29"/>
      <c r="M10" s="26">
        <f ca="1">VLOOKUP($G10,Tabelle2!$A$3:$U$26,9,FALSE)</f>
        <v>9</v>
      </c>
      <c r="N10" s="32" t="s">
        <v>4</v>
      </c>
      <c r="O10" s="26">
        <f ca="1">VLOOKUP($G10,Tabelle2!$A$3:$U$26,12,FALSE)</f>
        <v>3</v>
      </c>
      <c r="P10" s="29"/>
      <c r="Q10" s="26">
        <f ca="1">IF(VLOOKUP($G10,Tabelle2!$A$3:$U$26,15,FALSE)&lt;&gt;0,VLOOKUP($G10,Tabelle2!$A$3:$U$26,15,FALSE),"")</f>
        <v>27</v>
      </c>
      <c r="R10" s="29"/>
      <c r="S10" s="26" t="str">
        <f ca="1">IF(VLOOKUP($G10,Tabelle2!$A$3:$U$26,18,FALSE)&lt;&gt;0,VLOOKUP($G10,Tabelle2!$A$3:$U$26,18,FALSE),"")</f>
        <v/>
      </c>
    </row>
    <row r="11" spans="1:23" x14ac:dyDescent="0.3">
      <c r="G11" s="41"/>
      <c r="V11" s="49"/>
      <c r="W11" s="49"/>
    </row>
    <row r="12" spans="1:23" ht="16.2" thickBot="1" x14ac:dyDescent="0.35">
      <c r="A12" s="25" t="str">
        <f>G12&amp;")"</f>
        <v>4)</v>
      </c>
      <c r="B12" s="28">
        <f ca="1">VLOOKUP($G12,Tabelle2!$A$3:$U$26,3,FALSE)</f>
        <v>9</v>
      </c>
      <c r="C12" s="29" t="str">
        <f ca="1">VLOOKUP($G12,Tabelle2!$A$3:$U$26,7,FALSE)</f>
        <v>:</v>
      </c>
      <c r="D12" s="29">
        <f ca="1">VLOOKUP($G12,Tabelle2!$A$3:$U$26,5,FALSE)</f>
        <v>7</v>
      </c>
      <c r="E12" s="29" t="s">
        <v>1</v>
      </c>
      <c r="G12" s="41">
        <f>G9+1</f>
        <v>4</v>
      </c>
      <c r="H12" s="25" t="str">
        <f>A12</f>
        <v>4)</v>
      </c>
      <c r="I12" s="28">
        <f ca="1">VLOOKUP($G12,Tabelle2!$A$3:$U$26,3,FALSE)</f>
        <v>9</v>
      </c>
      <c r="J12" s="29" t="str">
        <f ca="1">VLOOKUP($G12,Tabelle2!$A$3:$U$26,7,FALSE)</f>
        <v>:</v>
      </c>
      <c r="K12" s="29">
        <f ca="1">VLOOKUP($G12,Tabelle2!$A$3:$U$26,5,FALSE)</f>
        <v>7</v>
      </c>
      <c r="L12" s="29" t="s">
        <v>1</v>
      </c>
      <c r="M12" s="42">
        <f ca="1">VLOOKUP($G12,Tabelle2!$A$3:$U$26,8,FALSE)</f>
        <v>9</v>
      </c>
      <c r="N12" s="42"/>
      <c r="O12" s="42"/>
      <c r="P12" s="29" t="str">
        <f ca="1">IF(VLOOKUP($G12,Tabelle2!$A$3:$U$26,13,FALSE)&lt;&gt;0,VLOOKUP($G12,Tabelle2!$A$3:$U$26,13,FALSE),"")</f>
        <v>=</v>
      </c>
      <c r="Q12" s="28">
        <f ca="1">IF(VLOOKUP($G12,Tabelle2!$A$3:$U$26,14,FALSE)&lt;&gt;0,VLOOKUP($G12,Tabelle2!$A$3:$U$26,14,FALSE),"")</f>
        <v>9</v>
      </c>
      <c r="R12" s="29" t="str">
        <f ca="1">IF(VLOOKUP($G12,Tabelle2!$A$3:$U$26,16,FALSE)&lt;&gt;0,VLOOKUP($G12,Tabelle2!$A$3:$U$26,16,FALSE),"")</f>
        <v>=</v>
      </c>
      <c r="S12" s="28">
        <f ca="1">IF(VLOOKUP($G12,Tabelle2!$A$3:$U$26,17,FALSE)&lt;&gt;0,VLOOKUP($G12,Tabelle2!$A$3:$U$26,17,FALSE),"")</f>
        <v>3</v>
      </c>
    </row>
    <row r="13" spans="1:23" x14ac:dyDescent="0.3">
      <c r="B13" s="26">
        <f ca="1">VLOOKUP($G13,Tabelle2!$A$3:$U$26,4,FALSE)</f>
        <v>3</v>
      </c>
      <c r="C13" s="29"/>
      <c r="D13" s="29"/>
      <c r="E13" s="29"/>
      <c r="G13" s="41">
        <f>G12</f>
        <v>4</v>
      </c>
      <c r="I13" s="26">
        <f ca="1">VLOOKUP($G13,Tabelle2!$A$3:$U$26,4,FALSE)</f>
        <v>3</v>
      </c>
      <c r="J13" s="29"/>
      <c r="K13" s="29"/>
      <c r="L13" s="29"/>
      <c r="M13" s="26">
        <f ca="1">VLOOKUP($G13,Tabelle2!$A$3:$U$26,9,FALSE)</f>
        <v>3</v>
      </c>
      <c r="N13" s="32" t="s">
        <v>4</v>
      </c>
      <c r="O13" s="26">
        <f ca="1">VLOOKUP($G13,Tabelle2!$A$3:$U$26,12,FALSE)</f>
        <v>7</v>
      </c>
      <c r="P13" s="29"/>
      <c r="Q13" s="26">
        <f ca="1">IF(VLOOKUP($G13,Tabelle2!$A$3:$U$26,15,FALSE)&lt;&gt;0,VLOOKUP($G13,Tabelle2!$A$3:$U$26,15,FALSE),"")</f>
        <v>21</v>
      </c>
      <c r="R13" s="29"/>
      <c r="S13" s="26">
        <f ca="1">IF(VLOOKUP($G13,Tabelle2!$A$3:$U$26,18,FALSE)&lt;&gt;0,VLOOKUP($G13,Tabelle2!$A$3:$U$26,18,FALSE),"")</f>
        <v>7</v>
      </c>
    </row>
    <row r="14" spans="1:23" x14ac:dyDescent="0.3">
      <c r="G14" s="41"/>
    </row>
    <row r="15" spans="1:23" ht="16.2" thickBot="1" x14ac:dyDescent="0.35">
      <c r="A15" s="25" t="str">
        <f>G15&amp;")"</f>
        <v>5)</v>
      </c>
      <c r="B15" s="28">
        <f ca="1">VLOOKUP($G15,Tabelle2!$A$3:$U$26,3,FALSE)</f>
        <v>7</v>
      </c>
      <c r="C15" s="29" t="str">
        <f ca="1">VLOOKUP($G15,Tabelle2!$A$3:$U$26,7,FALSE)</f>
        <v>:</v>
      </c>
      <c r="D15" s="29">
        <f ca="1">VLOOKUP($G15,Tabelle2!$A$3:$U$26,5,FALSE)</f>
        <v>7</v>
      </c>
      <c r="E15" s="29" t="s">
        <v>1</v>
      </c>
      <c r="G15" s="41">
        <f>G12+1</f>
        <v>5</v>
      </c>
      <c r="H15" s="25" t="str">
        <f>A15</f>
        <v>5)</v>
      </c>
      <c r="I15" s="28">
        <f ca="1">VLOOKUP($G15,Tabelle2!$A$3:$U$26,3,FALSE)</f>
        <v>7</v>
      </c>
      <c r="J15" s="29" t="str">
        <f ca="1">VLOOKUP($G15,Tabelle2!$A$3:$U$26,7,FALSE)</f>
        <v>:</v>
      </c>
      <c r="K15" s="29">
        <f ca="1">VLOOKUP($G15,Tabelle2!$A$3:$U$26,5,FALSE)</f>
        <v>7</v>
      </c>
      <c r="L15" s="29" t="s">
        <v>1</v>
      </c>
      <c r="M15" s="42">
        <f ca="1">VLOOKUP($G15,Tabelle2!$A$3:$U$26,8,FALSE)</f>
        <v>7</v>
      </c>
      <c r="N15" s="42"/>
      <c r="O15" s="42"/>
      <c r="P15" s="29" t="str">
        <f ca="1">IF(VLOOKUP($G15,Tabelle2!$A$3:$U$26,13,FALSE)&lt;&gt;0,VLOOKUP($G15,Tabelle2!$A$3:$U$26,13,FALSE),"")</f>
        <v>=</v>
      </c>
      <c r="Q15" s="28">
        <f ca="1">IF(VLOOKUP($G15,Tabelle2!$A$3:$U$26,14,FALSE)&lt;&gt;0,VLOOKUP($G15,Tabelle2!$A$3:$U$26,14,FALSE),"")</f>
        <v>7</v>
      </c>
      <c r="R15" s="29" t="str">
        <f ca="1">IF(VLOOKUP($G15,Tabelle2!$A$3:$U$26,16,FALSE)&lt;&gt;0,VLOOKUP($G15,Tabelle2!$A$3:$U$26,16,FALSE),"")</f>
        <v>=</v>
      </c>
      <c r="S15" s="28">
        <f ca="1">IF(VLOOKUP($G15,Tabelle2!$A$3:$U$26,17,FALSE)&lt;&gt;0,VLOOKUP($G15,Tabelle2!$A$3:$U$26,17,FALSE),"")</f>
        <v>1</v>
      </c>
    </row>
    <row r="16" spans="1:23" x14ac:dyDescent="0.3">
      <c r="B16" s="26">
        <f ca="1">VLOOKUP($G16,Tabelle2!$A$3:$U$26,4,FALSE)</f>
        <v>8</v>
      </c>
      <c r="C16" s="29"/>
      <c r="D16" s="29"/>
      <c r="E16" s="29"/>
      <c r="G16" s="41">
        <f>G15</f>
        <v>5</v>
      </c>
      <c r="I16" s="26">
        <f ca="1">VLOOKUP($G16,Tabelle2!$A$3:$U$26,4,FALSE)</f>
        <v>8</v>
      </c>
      <c r="J16" s="29"/>
      <c r="K16" s="29"/>
      <c r="L16" s="29"/>
      <c r="M16" s="26">
        <f ca="1">VLOOKUP($G16,Tabelle2!$A$3:$U$26,9,FALSE)</f>
        <v>8</v>
      </c>
      <c r="N16" s="32" t="s">
        <v>4</v>
      </c>
      <c r="O16" s="26">
        <f ca="1">VLOOKUP($G16,Tabelle2!$A$3:$U$26,12,FALSE)</f>
        <v>7</v>
      </c>
      <c r="P16" s="29"/>
      <c r="Q16" s="26">
        <f ca="1">IF(VLOOKUP($G16,Tabelle2!$A$3:$U$26,15,FALSE)&lt;&gt;0,VLOOKUP($G16,Tabelle2!$A$3:$U$26,15,FALSE),"")</f>
        <v>56</v>
      </c>
      <c r="R16" s="29"/>
      <c r="S16" s="26">
        <f ca="1">IF(VLOOKUP($G16,Tabelle2!$A$3:$U$26,18,FALSE)&lt;&gt;0,VLOOKUP($G16,Tabelle2!$A$3:$U$26,18,FALSE),"")</f>
        <v>8</v>
      </c>
    </row>
    <row r="17" spans="1:19" ht="7.5" customHeight="1" x14ac:dyDescent="0.3">
      <c r="G17" s="40"/>
    </row>
    <row r="18" spans="1:19" x14ac:dyDescent="0.3">
      <c r="A18" s="38" t="s">
        <v>7</v>
      </c>
      <c r="B18" s="26"/>
      <c r="C18" s="32"/>
      <c r="D18" s="26"/>
      <c r="E18" s="32"/>
      <c r="G18" s="41"/>
      <c r="I18" s="26"/>
      <c r="J18" s="32"/>
      <c r="K18" s="26"/>
      <c r="L18" s="32"/>
      <c r="M18" s="26"/>
      <c r="N18" s="32"/>
      <c r="O18" s="26"/>
      <c r="P18" s="32"/>
      <c r="Q18" s="26"/>
      <c r="R18" s="32"/>
      <c r="S18" s="26"/>
    </row>
    <row r="19" spans="1:19" ht="7.5" customHeight="1" x14ac:dyDescent="0.3">
      <c r="G19" s="40"/>
    </row>
    <row r="20" spans="1:19" ht="16.2" thickBot="1" x14ac:dyDescent="0.35">
      <c r="A20" s="25" t="str">
        <f>G20&amp;")"</f>
        <v>1)</v>
      </c>
      <c r="B20" s="29">
        <f ca="1">VLOOKUP($G20,Tabelle2!$A$28:$U$51,3,FALSE)</f>
        <v>5</v>
      </c>
      <c r="C20" s="29" t="str">
        <f ca="1">VLOOKUP($G20,Tabelle2!$A$3:$U$26,7,FALSE)</f>
        <v>:</v>
      </c>
      <c r="D20" s="28">
        <f ca="1">VLOOKUP($G20,Tabelle2!$A$26:$U$51,5,FALSE)</f>
        <v>6</v>
      </c>
      <c r="E20" s="29" t="s">
        <v>1</v>
      </c>
      <c r="G20" s="41">
        <v>1</v>
      </c>
      <c r="H20" s="25" t="str">
        <f>A20</f>
        <v>1)</v>
      </c>
      <c r="I20" s="29">
        <f ca="1">VLOOKUP($G20,Tabelle2!$A$28:$U$51,3,FALSE)</f>
        <v>5</v>
      </c>
      <c r="J20" s="29" t="str">
        <f ca="1">VLOOKUP($G20,Tabelle2!$A$28:$U$51,7,FALSE)</f>
        <v>:</v>
      </c>
      <c r="K20" s="28">
        <f ca="1">VLOOKUP($G20,Tabelle2!$A$28:$U$51,5,FALSE)</f>
        <v>6</v>
      </c>
      <c r="L20" s="29" t="s">
        <v>1</v>
      </c>
      <c r="M20" s="28">
        <f ca="1">VLOOKUP($G20,Tabelle2!$A$28:$U$51,8,FALSE)</f>
        <v>5</v>
      </c>
      <c r="N20" s="28" t="str">
        <f ca="1">VLOOKUP($G20,Tabelle2!$A$26:$U$51,10,FALSE)</f>
        <v>·</v>
      </c>
      <c r="O20" s="28">
        <f ca="1">VLOOKUP($G20,Tabelle2!$A$28:$U$51,11,FALSE)</f>
        <v>8</v>
      </c>
      <c r="P20" s="29" t="str">
        <f ca="1">IF(VLOOKUP($G20,Tabelle2!$A$28:$U$51,13,FALSE)&lt;&gt;0,VLOOKUP($G20,Tabelle2!$A$28:$U$51,13,FALSE),"")</f>
        <v>=</v>
      </c>
      <c r="Q20" s="28">
        <f ca="1">IF(VLOOKUP($G20,Tabelle2!$A$28:$U$51,14,FALSE)&lt;&gt;0,VLOOKUP($G20,Tabelle2!$A$28:$U$51,14,FALSE),"")</f>
        <v>40</v>
      </c>
      <c r="R20" s="29" t="str">
        <f ca="1">IF(VLOOKUP($G20,Tabelle2!$A$28:$U$51,16,FALSE)&lt;&gt;0,VLOOKUP($G20,Tabelle2!$A$28:$U$51,16,FALSE),"")</f>
        <v>=</v>
      </c>
      <c r="S20" s="28">
        <f ca="1">IF(VLOOKUP($G20,Tabelle2!$A$28:$U$51,17,FALSE)&lt;&gt;0,VLOOKUP($G20,Tabelle2!$A$28:$U$51,17,FALSE),"")</f>
        <v>20</v>
      </c>
    </row>
    <row r="21" spans="1:19" x14ac:dyDescent="0.3">
      <c r="B21" s="29"/>
      <c r="C21" s="29"/>
      <c r="D21" s="26">
        <f ca="1">VLOOKUP($G21,Tabelle2!$A$28:$U$51,6,FALSE)</f>
        <v>8</v>
      </c>
      <c r="E21" s="29"/>
      <c r="G21" s="41">
        <f>G20</f>
        <v>1</v>
      </c>
      <c r="I21" s="29"/>
      <c r="J21" s="29"/>
      <c r="K21" s="26">
        <f ca="1">VLOOKUP($G21,Tabelle2!$A$28:$U$51,6,FALSE)</f>
        <v>8</v>
      </c>
      <c r="L21" s="29"/>
      <c r="M21" s="43">
        <f ca="1">VLOOKUP($G21,Tabelle2!$A$28:$U$51,12,FALSE)</f>
        <v>6</v>
      </c>
      <c r="N21" s="43"/>
      <c r="O21" s="43"/>
      <c r="P21" s="29"/>
      <c r="Q21" s="26">
        <f ca="1">IF(VLOOKUP($G21,Tabelle2!$A$28:$U$51,15,FALSE)&lt;&gt;0,VLOOKUP($G21,Tabelle2!$A$28:$U$51,15,FALSE),"")</f>
        <v>6</v>
      </c>
      <c r="R21" s="29"/>
      <c r="S21" s="26">
        <f ca="1">IF(VLOOKUP($G21,Tabelle2!$A$28:$U$51,18,FALSE)&lt;&gt;0,VLOOKUP($G21,Tabelle2!$A$28:$U$51,18,FALSE),"")</f>
        <v>3</v>
      </c>
    </row>
    <row r="22" spans="1:19" x14ac:dyDescent="0.3">
      <c r="G22" s="41"/>
    </row>
    <row r="23" spans="1:19" ht="16.2" thickBot="1" x14ac:dyDescent="0.35">
      <c r="A23" s="25" t="str">
        <f>G23&amp;")"</f>
        <v>2)</v>
      </c>
      <c r="B23" s="29">
        <f ca="1">VLOOKUP($G23,Tabelle2!$A$28:$U$51,3,FALSE)</f>
        <v>9</v>
      </c>
      <c r="C23" s="29" t="str">
        <f ca="1">VLOOKUP($G23,Tabelle2!$A$3:$U$26,7,FALSE)</f>
        <v>:</v>
      </c>
      <c r="D23" s="28">
        <f ca="1">VLOOKUP($G23,Tabelle2!$A$26:$U$51,5,FALSE)</f>
        <v>7</v>
      </c>
      <c r="E23" s="29" t="s">
        <v>1</v>
      </c>
      <c r="G23" s="41">
        <f>G20+1</f>
        <v>2</v>
      </c>
      <c r="H23" s="25" t="str">
        <f>A23</f>
        <v>2)</v>
      </c>
      <c r="I23" s="29">
        <f ca="1">VLOOKUP($G23,Tabelle2!$A$28:$U$51,3,FALSE)</f>
        <v>9</v>
      </c>
      <c r="J23" s="29" t="str">
        <f ca="1">VLOOKUP($G23,Tabelle2!$A$28:$U$51,7,FALSE)</f>
        <v>:</v>
      </c>
      <c r="K23" s="28">
        <f ca="1">VLOOKUP($G23,Tabelle2!$A$28:$U$51,5,FALSE)</f>
        <v>7</v>
      </c>
      <c r="L23" s="29" t="s">
        <v>1</v>
      </c>
      <c r="M23" s="28">
        <f ca="1">VLOOKUP($G23,Tabelle2!$A$28:$U$51,8,FALSE)</f>
        <v>9</v>
      </c>
      <c r="N23" s="28" t="str">
        <f ca="1">VLOOKUP($G23,Tabelle2!$A$26:$U$51,10,FALSE)</f>
        <v>·</v>
      </c>
      <c r="O23" s="28">
        <f ca="1">VLOOKUP($G23,Tabelle2!$A$28:$U$51,11,FALSE)</f>
        <v>8</v>
      </c>
      <c r="P23" s="29" t="str">
        <f ca="1">IF(VLOOKUP($G23,Tabelle2!$A$28:$U$51,13,FALSE)&lt;&gt;0,VLOOKUP($G23,Tabelle2!$A$28:$U$51,13,FALSE),"")</f>
        <v>=</v>
      </c>
      <c r="Q23" s="28">
        <f ca="1">IF(VLOOKUP($G23,Tabelle2!$A$28:$U$51,14,FALSE)&lt;&gt;0,VLOOKUP($G23,Tabelle2!$A$28:$U$51,14,FALSE),"")</f>
        <v>72</v>
      </c>
      <c r="R23" s="29" t="str">
        <f ca="1">IF(VLOOKUP($G23,Tabelle2!$A$28:$U$51,16,FALSE)&lt;&gt;0,VLOOKUP($G23,Tabelle2!$A$28:$U$51,16,FALSE),"")</f>
        <v/>
      </c>
      <c r="S23" s="28" t="str">
        <f ca="1">IF(VLOOKUP($G23,Tabelle2!$A$28:$U$51,17,FALSE)&lt;&gt;0,VLOOKUP($G23,Tabelle2!$A$28:$U$51,17,FALSE),"")</f>
        <v/>
      </c>
    </row>
    <row r="24" spans="1:19" x14ac:dyDescent="0.3">
      <c r="B24" s="29"/>
      <c r="C24" s="29"/>
      <c r="D24" s="26">
        <f ca="1">VLOOKUP($G24,Tabelle2!$A$28:$U$51,6,FALSE)</f>
        <v>8</v>
      </c>
      <c r="E24" s="29"/>
      <c r="G24" s="41">
        <f>G23</f>
        <v>2</v>
      </c>
      <c r="I24" s="29"/>
      <c r="J24" s="29"/>
      <c r="K24" s="26">
        <f ca="1">VLOOKUP($G24,Tabelle2!$A$28:$U$51,6,FALSE)</f>
        <v>8</v>
      </c>
      <c r="L24" s="29"/>
      <c r="M24" s="43">
        <f ca="1">VLOOKUP($G24,Tabelle2!$A$28:$U$51,12,FALSE)</f>
        <v>7</v>
      </c>
      <c r="N24" s="43"/>
      <c r="O24" s="43"/>
      <c r="P24" s="29"/>
      <c r="Q24" s="26">
        <f ca="1">IF(VLOOKUP($G24,Tabelle2!$A$28:$U$51,15,FALSE)&lt;&gt;0,VLOOKUP($G24,Tabelle2!$A$28:$U$51,15,FALSE),"")</f>
        <v>7</v>
      </c>
      <c r="R24" s="29"/>
      <c r="S24" s="26" t="str">
        <f ca="1">IF(VLOOKUP($G24,Tabelle2!$A$28:$U$51,18,FALSE)&lt;&gt;0,VLOOKUP($G24,Tabelle2!$A$28:$U$51,18,FALSE),"")</f>
        <v/>
      </c>
    </row>
    <row r="25" spans="1:19" x14ac:dyDescent="0.3">
      <c r="G25" s="41"/>
    </row>
    <row r="26" spans="1:19" ht="16.2" thickBot="1" x14ac:dyDescent="0.35">
      <c r="A26" s="25" t="str">
        <f>G26&amp;")"</f>
        <v>3)</v>
      </c>
      <c r="B26" s="29">
        <f ca="1">VLOOKUP($G26,Tabelle2!$A$28:$U$51,3,FALSE)</f>
        <v>8</v>
      </c>
      <c r="C26" s="29" t="str">
        <f ca="1">VLOOKUP($G26,Tabelle2!$A$3:$U$26,7,FALSE)</f>
        <v>:</v>
      </c>
      <c r="D26" s="28">
        <f ca="1">VLOOKUP($G26,Tabelle2!$A$26:$U$51,5,FALSE)</f>
        <v>5</v>
      </c>
      <c r="E26" s="29" t="s">
        <v>1</v>
      </c>
      <c r="G26" s="41">
        <f>G23+1</f>
        <v>3</v>
      </c>
      <c r="H26" s="25" t="str">
        <f>A26</f>
        <v>3)</v>
      </c>
      <c r="I26" s="29">
        <f ca="1">VLOOKUP($G26,Tabelle2!$A$28:$U$51,3,FALSE)</f>
        <v>8</v>
      </c>
      <c r="J26" s="29" t="str">
        <f ca="1">VLOOKUP($G26,Tabelle2!$A$28:$U$51,7,FALSE)</f>
        <v>:</v>
      </c>
      <c r="K26" s="28">
        <f ca="1">VLOOKUP($G26,Tabelle2!$A$28:$U$51,5,FALSE)</f>
        <v>5</v>
      </c>
      <c r="L26" s="29" t="s">
        <v>1</v>
      </c>
      <c r="M26" s="28">
        <f ca="1">VLOOKUP($G26,Tabelle2!$A$28:$U$51,8,FALSE)</f>
        <v>8</v>
      </c>
      <c r="N26" s="28" t="str">
        <f ca="1">VLOOKUP($G26,Tabelle2!$A$26:$U$51,10,FALSE)</f>
        <v>·</v>
      </c>
      <c r="O26" s="28">
        <f ca="1">VLOOKUP($G26,Tabelle2!$A$28:$U$51,11,FALSE)</f>
        <v>2</v>
      </c>
      <c r="P26" s="29" t="str">
        <f ca="1">IF(VLOOKUP($G26,Tabelle2!$A$28:$U$51,13,FALSE)&lt;&gt;0,VLOOKUP($G26,Tabelle2!$A$28:$U$51,13,FALSE),"")</f>
        <v>=</v>
      </c>
      <c r="Q26" s="28">
        <f ca="1">IF(VLOOKUP($G26,Tabelle2!$A$28:$U$51,14,FALSE)&lt;&gt;0,VLOOKUP($G26,Tabelle2!$A$28:$U$51,14,FALSE),"")</f>
        <v>16</v>
      </c>
      <c r="R26" s="29" t="str">
        <f ca="1">IF(VLOOKUP($G26,Tabelle2!$A$28:$U$51,16,FALSE)&lt;&gt;0,VLOOKUP($G26,Tabelle2!$A$28:$U$51,16,FALSE),"")</f>
        <v/>
      </c>
      <c r="S26" s="28" t="str">
        <f ca="1">IF(VLOOKUP($G26,Tabelle2!$A$28:$U$51,17,FALSE)&lt;&gt;0,VLOOKUP($G26,Tabelle2!$A$28:$U$51,17,FALSE),"")</f>
        <v/>
      </c>
    </row>
    <row r="27" spans="1:19" x14ac:dyDescent="0.3">
      <c r="B27" s="29"/>
      <c r="C27" s="29"/>
      <c r="D27" s="26">
        <f ca="1">VLOOKUP($G27,Tabelle2!$A$28:$U$51,6,FALSE)</f>
        <v>2</v>
      </c>
      <c r="E27" s="29"/>
      <c r="G27" s="41">
        <f>G26</f>
        <v>3</v>
      </c>
      <c r="I27" s="29"/>
      <c r="J27" s="29"/>
      <c r="K27" s="26">
        <f ca="1">VLOOKUP($G27,Tabelle2!$A$28:$U$51,6,FALSE)</f>
        <v>2</v>
      </c>
      <c r="L27" s="29"/>
      <c r="M27" s="43">
        <f ca="1">VLOOKUP($G27,Tabelle2!$A$28:$U$51,12,FALSE)</f>
        <v>5</v>
      </c>
      <c r="N27" s="43"/>
      <c r="O27" s="43"/>
      <c r="P27" s="29"/>
      <c r="Q27" s="26">
        <f ca="1">IF(VLOOKUP($G27,Tabelle2!$A$28:$U$51,15,FALSE)&lt;&gt;0,VLOOKUP($G27,Tabelle2!$A$28:$U$51,15,FALSE),"")</f>
        <v>5</v>
      </c>
      <c r="R27" s="29"/>
      <c r="S27" s="26" t="str">
        <f ca="1">IF(VLOOKUP($G27,Tabelle2!$A$28:$U$51,18,FALSE)&lt;&gt;0,VLOOKUP($G27,Tabelle2!$A$28:$U$51,18,FALSE),"")</f>
        <v/>
      </c>
    </row>
    <row r="28" spans="1:19" x14ac:dyDescent="0.3">
      <c r="G28" s="41"/>
    </row>
    <row r="29" spans="1:19" ht="16.2" thickBot="1" x14ac:dyDescent="0.35">
      <c r="A29" s="25" t="str">
        <f>G29&amp;")"</f>
        <v>4)</v>
      </c>
      <c r="B29" s="29">
        <f ca="1">VLOOKUP($G29,Tabelle2!$A$28:$U$51,3,FALSE)</f>
        <v>6</v>
      </c>
      <c r="C29" s="29" t="str">
        <f ca="1">VLOOKUP($G29,Tabelle2!$A$3:$U$26,7,FALSE)</f>
        <v>:</v>
      </c>
      <c r="D29" s="28">
        <f ca="1">VLOOKUP($G29,Tabelle2!$A$26:$U$51,5,FALSE)</f>
        <v>7</v>
      </c>
      <c r="E29" s="29" t="s">
        <v>1</v>
      </c>
      <c r="G29" s="41">
        <f>G26+1</f>
        <v>4</v>
      </c>
      <c r="H29" s="25" t="str">
        <f>A29</f>
        <v>4)</v>
      </c>
      <c r="I29" s="29">
        <f ca="1">VLOOKUP($G29,Tabelle2!$A$28:$U$51,3,FALSE)</f>
        <v>6</v>
      </c>
      <c r="J29" s="29" t="str">
        <f ca="1">VLOOKUP($G29,Tabelle2!$A$28:$U$51,7,FALSE)</f>
        <v>:</v>
      </c>
      <c r="K29" s="28">
        <f ca="1">VLOOKUP($G29,Tabelle2!$A$28:$U$51,5,FALSE)</f>
        <v>7</v>
      </c>
      <c r="L29" s="29" t="s">
        <v>1</v>
      </c>
      <c r="M29" s="28">
        <f ca="1">VLOOKUP($G29,Tabelle2!$A$28:$U$51,8,FALSE)</f>
        <v>6</v>
      </c>
      <c r="N29" s="28" t="str">
        <f ca="1">VLOOKUP($G29,Tabelle2!$A$26:$U$51,10,FALSE)</f>
        <v>·</v>
      </c>
      <c r="O29" s="28">
        <f ca="1">VLOOKUP($G29,Tabelle2!$A$28:$U$51,11,FALSE)</f>
        <v>6</v>
      </c>
      <c r="P29" s="29" t="str">
        <f ca="1">IF(VLOOKUP($G29,Tabelle2!$A$28:$U$51,13,FALSE)&lt;&gt;0,VLOOKUP($G29,Tabelle2!$A$28:$U$51,13,FALSE),"")</f>
        <v>=</v>
      </c>
      <c r="Q29" s="28">
        <f ca="1">IF(VLOOKUP($G29,Tabelle2!$A$28:$U$51,14,FALSE)&lt;&gt;0,VLOOKUP($G29,Tabelle2!$A$28:$U$51,14,FALSE),"")</f>
        <v>36</v>
      </c>
      <c r="R29" s="29" t="str">
        <f ca="1">IF(VLOOKUP($G29,Tabelle2!$A$28:$U$51,16,FALSE)&lt;&gt;0,VLOOKUP($G29,Tabelle2!$A$28:$U$51,16,FALSE),"")</f>
        <v/>
      </c>
      <c r="S29" s="28" t="str">
        <f ca="1">IF(VLOOKUP($G29,Tabelle2!$A$28:$U$51,17,FALSE)&lt;&gt;0,VLOOKUP($G29,Tabelle2!$A$28:$U$51,17,FALSE),"")</f>
        <v/>
      </c>
    </row>
    <row r="30" spans="1:19" x14ac:dyDescent="0.3">
      <c r="B30" s="29"/>
      <c r="C30" s="29"/>
      <c r="D30" s="26">
        <f ca="1">VLOOKUP($G30,Tabelle2!$A$28:$U$51,6,FALSE)</f>
        <v>6</v>
      </c>
      <c r="E30" s="29"/>
      <c r="G30" s="41">
        <f>G29</f>
        <v>4</v>
      </c>
      <c r="I30" s="29"/>
      <c r="J30" s="29"/>
      <c r="K30" s="26">
        <f ca="1">VLOOKUP($G30,Tabelle2!$A$28:$U$51,6,FALSE)</f>
        <v>6</v>
      </c>
      <c r="L30" s="29"/>
      <c r="M30" s="43">
        <f ca="1">VLOOKUP($G30,Tabelle2!$A$28:$U$51,12,FALSE)</f>
        <v>7</v>
      </c>
      <c r="N30" s="43"/>
      <c r="O30" s="43"/>
      <c r="P30" s="29"/>
      <c r="Q30" s="26">
        <f ca="1">IF(VLOOKUP($G30,Tabelle2!$A$28:$U$51,15,FALSE)&lt;&gt;0,VLOOKUP($G30,Tabelle2!$A$28:$U$51,15,FALSE),"")</f>
        <v>7</v>
      </c>
      <c r="R30" s="29"/>
      <c r="S30" s="26" t="str">
        <f ca="1">IF(VLOOKUP($G30,Tabelle2!$A$28:$U$51,18,FALSE)&lt;&gt;0,VLOOKUP($G30,Tabelle2!$A$28:$U$51,18,FALSE),"")</f>
        <v/>
      </c>
    </row>
    <row r="31" spans="1:19" x14ac:dyDescent="0.3">
      <c r="G31" s="40"/>
    </row>
    <row r="32" spans="1:19" ht="16.2" thickBot="1" x14ac:dyDescent="0.35">
      <c r="A32" s="25" t="str">
        <f>G32&amp;")"</f>
        <v>5)</v>
      </c>
      <c r="B32" s="29">
        <f ca="1">VLOOKUP($G32,Tabelle2!$A$28:$U$51,3,FALSE)</f>
        <v>5</v>
      </c>
      <c r="C32" s="29" t="str">
        <f ca="1">VLOOKUP($G32,Tabelle2!$A$3:$U$26,7,FALSE)</f>
        <v>:</v>
      </c>
      <c r="D32" s="28">
        <f ca="1">VLOOKUP($G32,Tabelle2!$A$26:$U$51,5,FALSE)</f>
        <v>2</v>
      </c>
      <c r="E32" s="29" t="s">
        <v>1</v>
      </c>
      <c r="G32" s="41">
        <f>G29+1</f>
        <v>5</v>
      </c>
      <c r="H32" s="25" t="str">
        <f>A32</f>
        <v>5)</v>
      </c>
      <c r="I32" s="29">
        <f ca="1">VLOOKUP($G32,Tabelle2!$A$28:$U$51,3,FALSE)</f>
        <v>5</v>
      </c>
      <c r="J32" s="29" t="str">
        <f ca="1">VLOOKUP($G32,Tabelle2!$A$28:$U$51,7,FALSE)</f>
        <v>:</v>
      </c>
      <c r="K32" s="28">
        <f ca="1">VLOOKUP($G32,Tabelle2!$A$28:$U$51,5,FALSE)</f>
        <v>2</v>
      </c>
      <c r="L32" s="29" t="s">
        <v>1</v>
      </c>
      <c r="M32" s="28">
        <f ca="1">VLOOKUP($G32,Tabelle2!$A$28:$U$51,8,FALSE)</f>
        <v>5</v>
      </c>
      <c r="N32" s="28" t="str">
        <f ca="1">VLOOKUP($G32,Tabelle2!$A$26:$U$51,10,FALSE)</f>
        <v>·</v>
      </c>
      <c r="O32" s="28">
        <f ca="1">VLOOKUP($G32,Tabelle2!$A$28:$U$51,11,FALSE)</f>
        <v>9</v>
      </c>
      <c r="P32" s="29" t="str">
        <f ca="1">IF(VLOOKUP($G32,Tabelle2!$A$28:$U$51,13,FALSE)&lt;&gt;0,VLOOKUP($G32,Tabelle2!$A$28:$U$51,13,FALSE),"")</f>
        <v>=</v>
      </c>
      <c r="Q32" s="28">
        <f ca="1">IF(VLOOKUP($G32,Tabelle2!$A$28:$U$51,14,FALSE)&lt;&gt;0,VLOOKUP($G32,Tabelle2!$A$28:$U$51,14,FALSE),"")</f>
        <v>45</v>
      </c>
      <c r="R32" s="29" t="str">
        <f ca="1">IF(VLOOKUP($G32,Tabelle2!$A$28:$U$51,16,FALSE)&lt;&gt;0,VLOOKUP($G32,Tabelle2!$A$28:$U$51,16,FALSE),"")</f>
        <v/>
      </c>
      <c r="S32" s="28" t="str">
        <f ca="1">IF(VLOOKUP($G32,Tabelle2!$A$28:$U$51,17,FALSE)&lt;&gt;0,VLOOKUP($G32,Tabelle2!$A$28:$U$51,17,FALSE),"")</f>
        <v/>
      </c>
    </row>
    <row r="33" spans="1:19" x14ac:dyDescent="0.3">
      <c r="B33" s="29"/>
      <c r="C33" s="29"/>
      <c r="D33" s="26">
        <f ca="1">VLOOKUP($G33,Tabelle2!$A$28:$U$51,6,FALSE)</f>
        <v>9</v>
      </c>
      <c r="E33" s="29"/>
      <c r="G33" s="41">
        <f>G32</f>
        <v>5</v>
      </c>
      <c r="I33" s="29"/>
      <c r="J33" s="29"/>
      <c r="K33" s="26">
        <f ca="1">VLOOKUP($G33,Tabelle2!$A$28:$U$51,6,FALSE)</f>
        <v>9</v>
      </c>
      <c r="L33" s="29"/>
      <c r="M33" s="43">
        <f ca="1">VLOOKUP($G33,Tabelle2!$A$28:$U$51,12,FALSE)</f>
        <v>2</v>
      </c>
      <c r="N33" s="43"/>
      <c r="O33" s="43"/>
      <c r="P33" s="29"/>
      <c r="Q33" s="26">
        <f ca="1">IF(VLOOKUP($G33,Tabelle2!$A$28:$U$51,15,FALSE)&lt;&gt;0,VLOOKUP($G33,Tabelle2!$A$28:$U$51,15,FALSE),"")</f>
        <v>2</v>
      </c>
      <c r="R33" s="29"/>
      <c r="S33" s="26" t="str">
        <f ca="1">IF(VLOOKUP($G33,Tabelle2!$A$28:$U$51,18,FALSE)&lt;&gt;0,VLOOKUP($G33,Tabelle2!$A$28:$U$51,18,FALSE),"")</f>
        <v/>
      </c>
    </row>
    <row r="34" spans="1:19" ht="7.5" customHeight="1" x14ac:dyDescent="0.3">
      <c r="G34" s="40"/>
    </row>
    <row r="35" spans="1:19" x14ac:dyDescent="0.3">
      <c r="A35" s="38" t="s">
        <v>8</v>
      </c>
      <c r="B35" s="26"/>
      <c r="C35" s="32"/>
      <c r="D35" s="26"/>
      <c r="E35" s="32"/>
      <c r="G35" s="41"/>
      <c r="I35" s="26"/>
      <c r="J35" s="32"/>
      <c r="K35" s="26"/>
      <c r="L35" s="32"/>
      <c r="M35" s="26"/>
      <c r="N35" s="32"/>
      <c r="O35" s="26"/>
      <c r="P35" s="32"/>
      <c r="Q35" s="26"/>
      <c r="R35" s="32"/>
      <c r="S35" s="26"/>
    </row>
    <row r="36" spans="1:19" ht="7.5" customHeight="1" x14ac:dyDescent="0.3">
      <c r="G36" s="40"/>
    </row>
    <row r="37" spans="1:19" ht="16.2" thickBot="1" x14ac:dyDescent="0.35">
      <c r="A37" s="25" t="str">
        <f>G37&amp;")"</f>
        <v>1)</v>
      </c>
      <c r="B37" s="28">
        <f ca="1">VLOOKUP($G37,Tabelle2!$A$53:$U$76,3,FALSE)</f>
        <v>18</v>
      </c>
      <c r="C37" s="29" t="str">
        <f ca="1">VLOOKUP($G37,Tabelle2!$A$53:$U$76,7,FALSE)</f>
        <v>:</v>
      </c>
      <c r="D37" s="28">
        <f ca="1">VLOOKUP($G37,Tabelle2!$A$53:$U$76,5,FALSE)</f>
        <v>8</v>
      </c>
      <c r="E37" s="29" t="s">
        <v>1</v>
      </c>
      <c r="G37" s="41">
        <v>1</v>
      </c>
      <c r="H37" s="25" t="str">
        <f>A37</f>
        <v>1)</v>
      </c>
      <c r="I37" s="28">
        <f ca="1">VLOOKUP($G37,Tabelle2!$A$53:$U$76,3,FALSE)</f>
        <v>18</v>
      </c>
      <c r="J37" s="29" t="str">
        <f ca="1">VLOOKUP($G37,Tabelle2!$A$53:$U$76,7,FALSE)</f>
        <v>:</v>
      </c>
      <c r="K37" s="28">
        <f ca="1">VLOOKUP($G37,Tabelle2!$A$53:$U$76,5,FALSE)</f>
        <v>8</v>
      </c>
      <c r="L37" s="29" t="s">
        <v>1</v>
      </c>
      <c r="M37" s="28">
        <f ca="1">VLOOKUP($G37,Tabelle2!$A$53:$U$76,8,FALSE)</f>
        <v>18</v>
      </c>
      <c r="N37" s="29" t="str">
        <f ca="1">VLOOKUP($G37,Tabelle2!$A$53:$U$76,10,FALSE)</f>
        <v>·</v>
      </c>
      <c r="O37" s="28">
        <f ca="1">VLOOKUP($G37,Tabelle2!$A$53:$U$76,11,FALSE)</f>
        <v>20</v>
      </c>
      <c r="P37" s="29" t="str">
        <f ca="1">IF(VLOOKUP($G37,Tabelle2!$A$53:$U$76,13,FALSE)&lt;&gt;0,VLOOKUP($G37,Tabelle2!$A$53:$U$76,13,FALSE),"")</f>
        <v>=</v>
      </c>
      <c r="Q37" s="28">
        <f ca="1">IF(VLOOKUP($G37,Tabelle2!$A$53:$U$76,14,FALSE)&lt;&gt;0,VLOOKUP($G37,Tabelle2!$A$53:$U$76,14,FALSE),"")</f>
        <v>360</v>
      </c>
      <c r="R37" s="29" t="str">
        <f ca="1">IF(VLOOKUP($G37,Tabelle2!$A$53:$U$76,16,FALSE)&lt;&gt;0,VLOOKUP($G37,Tabelle2!$A$53:$U$76,16,FALSE),"")</f>
        <v>=</v>
      </c>
      <c r="S37" s="28">
        <f ca="1">IF(VLOOKUP($G37,Tabelle2!$A$53:$U$76,17,FALSE)&lt;&gt;0,VLOOKUP($G37,Tabelle2!$A$53:$U$76,17,FALSE),"")</f>
        <v>45</v>
      </c>
    </row>
    <row r="38" spans="1:19" x14ac:dyDescent="0.3">
      <c r="B38" s="26">
        <f ca="1">VLOOKUP($G38,Tabelle2!$A$53:$U$76,4,FALSE)</f>
        <v>4</v>
      </c>
      <c r="C38" s="29"/>
      <c r="D38" s="26">
        <f ca="1">VLOOKUP($G38,Tabelle2!$A$53:$U$76,6,FALSE)</f>
        <v>20</v>
      </c>
      <c r="E38" s="29"/>
      <c r="G38" s="41">
        <f>G37</f>
        <v>1</v>
      </c>
      <c r="I38" s="26">
        <f ca="1">VLOOKUP($G38,Tabelle2!$A$53:$U$76,4,FALSE)</f>
        <v>4</v>
      </c>
      <c r="J38" s="29"/>
      <c r="K38" s="26">
        <f ca="1">VLOOKUP($G38,Tabelle2!$A$53:$U$76,6,FALSE)</f>
        <v>20</v>
      </c>
      <c r="L38" s="29"/>
      <c r="M38" s="26">
        <f ca="1">VLOOKUP($G38,Tabelle2!$A$53:$U$76,9,FALSE)</f>
        <v>4</v>
      </c>
      <c r="N38" s="29"/>
      <c r="O38" s="26">
        <f ca="1">VLOOKUP($G38,Tabelle2!$A$53:$U$76,12,FALSE)</f>
        <v>8</v>
      </c>
      <c r="P38" s="29"/>
      <c r="Q38" s="26">
        <f ca="1">IF(VLOOKUP($G38,Tabelle2!$A$53:$U$76,15,FALSE)&lt;&gt;0,VLOOKUP($G38,Tabelle2!$A$53:$U$76,15,FALSE),"")</f>
        <v>32</v>
      </c>
      <c r="R38" s="29"/>
      <c r="S38" s="26">
        <f ca="1">IF(VLOOKUP($G38,Tabelle2!$A$53:$U$76,18,FALSE)&lt;&gt;0,VLOOKUP($G38,Tabelle2!$A$53:$U$76,18,FALSE),"")</f>
        <v>4</v>
      </c>
    </row>
    <row r="39" spans="1:19" x14ac:dyDescent="0.3">
      <c r="G39" s="40"/>
    </row>
    <row r="40" spans="1:19" ht="16.2" thickBot="1" x14ac:dyDescent="0.35">
      <c r="A40" s="25" t="str">
        <f>G40&amp;")"</f>
        <v>2)</v>
      </c>
      <c r="B40" s="28">
        <f ca="1">VLOOKUP($G40,Tabelle2!$A$53:$U$76,3,FALSE)</f>
        <v>20</v>
      </c>
      <c r="C40" s="29" t="str">
        <f ca="1">VLOOKUP($G40,Tabelle2!$A$53:$U$76,7,FALSE)</f>
        <v>:</v>
      </c>
      <c r="D40" s="28">
        <f ca="1">VLOOKUP($G40,Tabelle2!$A$53:$U$76,5,FALSE)</f>
        <v>11</v>
      </c>
      <c r="E40" s="29" t="s">
        <v>1</v>
      </c>
      <c r="G40" s="41">
        <f>G37+1</f>
        <v>2</v>
      </c>
      <c r="H40" s="25" t="str">
        <f>A40</f>
        <v>2)</v>
      </c>
      <c r="I40" s="28">
        <f ca="1">VLOOKUP($G40,Tabelle2!$A$53:$U$76,3,FALSE)</f>
        <v>20</v>
      </c>
      <c r="J40" s="29" t="str">
        <f ca="1">VLOOKUP($G40,Tabelle2!$A$53:$U$76,7,FALSE)</f>
        <v>:</v>
      </c>
      <c r="K40" s="28">
        <f ca="1">VLOOKUP($G40,Tabelle2!$A$53:$U$76,5,FALSE)</f>
        <v>11</v>
      </c>
      <c r="L40" s="29" t="s">
        <v>1</v>
      </c>
      <c r="M40" s="28">
        <f ca="1">VLOOKUP($G40,Tabelle2!$A$53:$U$76,8,FALSE)</f>
        <v>20</v>
      </c>
      <c r="N40" s="29" t="str">
        <f ca="1">VLOOKUP($G40,Tabelle2!$A$53:$U$76,10,FALSE)</f>
        <v>·</v>
      </c>
      <c r="O40" s="28">
        <f ca="1">VLOOKUP($G40,Tabelle2!$A$53:$U$76,11,FALSE)</f>
        <v>20</v>
      </c>
      <c r="P40" s="29" t="str">
        <f ca="1">IF(VLOOKUP($G40,Tabelle2!$A$53:$U$76,13,FALSE)&lt;&gt;0,VLOOKUP($G40,Tabelle2!$A$53:$U$76,13,FALSE),"")</f>
        <v>=</v>
      </c>
      <c r="Q40" s="28">
        <f ca="1">IF(VLOOKUP($G40,Tabelle2!$A$53:$U$76,14,FALSE)&lt;&gt;0,VLOOKUP($G40,Tabelle2!$A$53:$U$76,14,FALSE),"")</f>
        <v>400</v>
      </c>
      <c r="R40" s="29" t="str">
        <f ca="1">IF(VLOOKUP($G40,Tabelle2!$A$53:$U$76,16,FALSE)&lt;&gt;0,VLOOKUP($G40,Tabelle2!$A$53:$U$76,16,FALSE),"")</f>
        <v/>
      </c>
      <c r="S40" s="28" t="str">
        <f ca="1">IF(VLOOKUP($G40,Tabelle2!$A$53:$U$76,17,FALSE)&lt;&gt;0,VLOOKUP($G40,Tabelle2!$A$53:$U$76,17,FALSE),"")</f>
        <v/>
      </c>
    </row>
    <row r="41" spans="1:19" x14ac:dyDescent="0.3">
      <c r="B41" s="26">
        <f ca="1">VLOOKUP($G41,Tabelle2!$A$53:$U$76,4,FALSE)</f>
        <v>3</v>
      </c>
      <c r="C41" s="29"/>
      <c r="D41" s="26">
        <f ca="1">VLOOKUP($G41,Tabelle2!$A$53:$U$76,6,FALSE)</f>
        <v>20</v>
      </c>
      <c r="E41" s="29"/>
      <c r="G41" s="41">
        <f>G40</f>
        <v>2</v>
      </c>
      <c r="I41" s="26">
        <f ca="1">VLOOKUP($G41,Tabelle2!$A$53:$U$76,4,FALSE)</f>
        <v>3</v>
      </c>
      <c r="J41" s="29"/>
      <c r="K41" s="26">
        <f ca="1">VLOOKUP($G41,Tabelle2!$A$53:$U$76,6,FALSE)</f>
        <v>20</v>
      </c>
      <c r="L41" s="29"/>
      <c r="M41" s="26">
        <f ca="1">VLOOKUP($G41,Tabelle2!$A$53:$U$76,9,FALSE)</f>
        <v>3</v>
      </c>
      <c r="N41" s="29"/>
      <c r="O41" s="26">
        <f ca="1">VLOOKUP($G41,Tabelle2!$A$53:$U$76,12,FALSE)</f>
        <v>11</v>
      </c>
      <c r="P41" s="29"/>
      <c r="Q41" s="26">
        <f ca="1">IF(VLOOKUP($G41,Tabelle2!$A$53:$U$76,15,FALSE)&lt;&gt;0,VLOOKUP($G41,Tabelle2!$A$53:$U$76,15,FALSE),"")</f>
        <v>33</v>
      </c>
      <c r="R41" s="29"/>
      <c r="S41" s="26" t="str">
        <f ca="1">IF(VLOOKUP($G41,Tabelle2!$A$53:$U$76,18,FALSE)&lt;&gt;0,VLOOKUP($G41,Tabelle2!$A$53:$U$76,18,FALSE),"")</f>
        <v/>
      </c>
    </row>
    <row r="42" spans="1:19" x14ac:dyDescent="0.3">
      <c r="G42" s="40"/>
    </row>
    <row r="43" spans="1:19" ht="16.2" thickBot="1" x14ac:dyDescent="0.35">
      <c r="A43" s="25" t="str">
        <f>G43&amp;")"</f>
        <v>3)</v>
      </c>
      <c r="B43" s="28">
        <f ca="1">VLOOKUP($G43,Tabelle2!$A$53:$U$76,3,FALSE)</f>
        <v>18</v>
      </c>
      <c r="C43" s="29" t="str">
        <f ca="1">VLOOKUP($G43,Tabelle2!$A$53:$U$76,7,FALSE)</f>
        <v>:</v>
      </c>
      <c r="D43" s="28">
        <f ca="1">VLOOKUP($G43,Tabelle2!$A$53:$U$76,5,FALSE)</f>
        <v>12</v>
      </c>
      <c r="E43" s="29" t="s">
        <v>1</v>
      </c>
      <c r="G43" s="41">
        <f>G40+1</f>
        <v>3</v>
      </c>
      <c r="H43" s="25" t="str">
        <f>A43</f>
        <v>3)</v>
      </c>
      <c r="I43" s="28">
        <f ca="1">VLOOKUP($G43,Tabelle2!$A$53:$U$76,3,FALSE)</f>
        <v>18</v>
      </c>
      <c r="J43" s="29" t="str">
        <f ca="1">VLOOKUP($G43,Tabelle2!$A$53:$U$76,7,FALSE)</f>
        <v>:</v>
      </c>
      <c r="K43" s="28">
        <f ca="1">VLOOKUP($G43,Tabelle2!$A$53:$U$76,5,FALSE)</f>
        <v>12</v>
      </c>
      <c r="L43" s="29" t="s">
        <v>1</v>
      </c>
      <c r="M43" s="28">
        <f ca="1">VLOOKUP($G43,Tabelle2!$A$53:$U$76,8,FALSE)</f>
        <v>18</v>
      </c>
      <c r="N43" s="29" t="str">
        <f ca="1">VLOOKUP($G43,Tabelle2!$A$53:$U$76,10,FALSE)</f>
        <v>·</v>
      </c>
      <c r="O43" s="28">
        <f ca="1">VLOOKUP($G43,Tabelle2!$A$53:$U$76,11,FALSE)</f>
        <v>10</v>
      </c>
      <c r="P43" s="29" t="str">
        <f ca="1">IF(VLOOKUP($G43,Tabelle2!$A$53:$U$76,13,FALSE)&lt;&gt;0,VLOOKUP($G43,Tabelle2!$A$53:$U$76,13,FALSE),"")</f>
        <v>=</v>
      </c>
      <c r="Q43" s="28">
        <f ca="1">IF(VLOOKUP($G43,Tabelle2!$A$53:$U$76,14,FALSE)&lt;&gt;0,VLOOKUP($G43,Tabelle2!$A$53:$U$76,14,FALSE),"")</f>
        <v>180</v>
      </c>
      <c r="R43" s="29" t="str">
        <f ca="1">IF(VLOOKUP($G43,Tabelle2!$A$53:$U$76,16,FALSE)&lt;&gt;0,VLOOKUP($G43,Tabelle2!$A$53:$U$76,16,FALSE),"")</f>
        <v>=</v>
      </c>
      <c r="S43" s="28">
        <f ca="1">IF(VLOOKUP($G43,Tabelle2!$A$53:$U$76,17,FALSE)&lt;&gt;0,VLOOKUP($G43,Tabelle2!$A$53:$U$76,17,FALSE),"")</f>
        <v>15</v>
      </c>
    </row>
    <row r="44" spans="1:19" x14ac:dyDescent="0.3">
      <c r="B44" s="26">
        <f ca="1">VLOOKUP($G44,Tabelle2!$A$53:$U$76,4,FALSE)</f>
        <v>8</v>
      </c>
      <c r="C44" s="29"/>
      <c r="D44" s="26">
        <f ca="1">VLOOKUP($G44,Tabelle2!$A$53:$U$76,6,FALSE)</f>
        <v>10</v>
      </c>
      <c r="E44" s="29"/>
      <c r="G44" s="41">
        <f>G43</f>
        <v>3</v>
      </c>
      <c r="I44" s="26">
        <f ca="1">VLOOKUP($G44,Tabelle2!$A$53:$U$76,4,FALSE)</f>
        <v>8</v>
      </c>
      <c r="J44" s="29"/>
      <c r="K44" s="26">
        <f ca="1">VLOOKUP($G44,Tabelle2!$A$53:$U$76,6,FALSE)</f>
        <v>10</v>
      </c>
      <c r="L44" s="29"/>
      <c r="M44" s="26">
        <f ca="1">VLOOKUP($G44,Tabelle2!$A$53:$U$76,9,FALSE)</f>
        <v>8</v>
      </c>
      <c r="N44" s="29"/>
      <c r="O44" s="26">
        <f ca="1">VLOOKUP($G44,Tabelle2!$A$53:$U$76,12,FALSE)</f>
        <v>12</v>
      </c>
      <c r="P44" s="29"/>
      <c r="Q44" s="26">
        <f ca="1">IF(VLOOKUP($G44,Tabelle2!$A$53:$U$76,15,FALSE)&lt;&gt;0,VLOOKUP($G44,Tabelle2!$A$53:$U$76,15,FALSE),"")</f>
        <v>96</v>
      </c>
      <c r="R44" s="29"/>
      <c r="S44" s="26">
        <f ca="1">IF(VLOOKUP($G44,Tabelle2!$A$53:$U$76,18,FALSE)&lt;&gt;0,VLOOKUP($G44,Tabelle2!$A$53:$U$76,18,FALSE),"")</f>
        <v>8</v>
      </c>
    </row>
    <row r="45" spans="1:19" x14ac:dyDescent="0.3">
      <c r="G45" s="40"/>
    </row>
    <row r="46" spans="1:19" ht="16.2" thickBot="1" x14ac:dyDescent="0.35">
      <c r="A46" s="25" t="str">
        <f>G46&amp;")"</f>
        <v>4)</v>
      </c>
      <c r="B46" s="28">
        <f ca="1">VLOOKUP($G46,Tabelle2!$A$53:$U$76,3,FALSE)</f>
        <v>20</v>
      </c>
      <c r="C46" s="29" t="str">
        <f ca="1">VLOOKUP($G46,Tabelle2!$A$53:$U$76,7,FALSE)</f>
        <v>:</v>
      </c>
      <c r="D46" s="28">
        <f ca="1">VLOOKUP($G46,Tabelle2!$A$53:$U$76,5,FALSE)</f>
        <v>4</v>
      </c>
      <c r="E46" s="29" t="s">
        <v>1</v>
      </c>
      <c r="G46" s="41">
        <f>G43+1</f>
        <v>4</v>
      </c>
      <c r="H46" s="25" t="str">
        <f>A46</f>
        <v>4)</v>
      </c>
      <c r="I46" s="28">
        <f ca="1">VLOOKUP($G46,Tabelle2!$A$53:$U$76,3,FALSE)</f>
        <v>20</v>
      </c>
      <c r="J46" s="29" t="str">
        <f ca="1">VLOOKUP($G46,Tabelle2!$A$53:$U$76,7,FALSE)</f>
        <v>:</v>
      </c>
      <c r="K46" s="28">
        <f ca="1">VLOOKUP($G46,Tabelle2!$A$53:$U$76,5,FALSE)</f>
        <v>4</v>
      </c>
      <c r="L46" s="29" t="s">
        <v>1</v>
      </c>
      <c r="M46" s="28">
        <f ca="1">VLOOKUP($G46,Tabelle2!$A$53:$U$76,8,FALSE)</f>
        <v>20</v>
      </c>
      <c r="N46" s="29" t="str">
        <f ca="1">VLOOKUP($G46,Tabelle2!$A$53:$U$76,10,FALSE)</f>
        <v>·</v>
      </c>
      <c r="O46" s="28">
        <f ca="1">VLOOKUP($G46,Tabelle2!$A$53:$U$76,11,FALSE)</f>
        <v>7</v>
      </c>
      <c r="P46" s="29" t="str">
        <f ca="1">IF(VLOOKUP($G46,Tabelle2!$A$53:$U$76,13,FALSE)&lt;&gt;0,VLOOKUP($G46,Tabelle2!$A$53:$U$76,13,FALSE),"")</f>
        <v>=</v>
      </c>
      <c r="Q46" s="28">
        <f ca="1">IF(VLOOKUP($G46,Tabelle2!$A$53:$U$76,14,FALSE)&lt;&gt;0,VLOOKUP($G46,Tabelle2!$A$53:$U$76,14,FALSE),"")</f>
        <v>140</v>
      </c>
      <c r="R46" s="29" t="str">
        <f ca="1">IF(VLOOKUP($G46,Tabelle2!$A$53:$U$76,16,FALSE)&lt;&gt;0,VLOOKUP($G46,Tabelle2!$A$53:$U$76,16,FALSE),"")</f>
        <v>=</v>
      </c>
      <c r="S46" s="28">
        <f ca="1">IF(VLOOKUP($G46,Tabelle2!$A$53:$U$76,17,FALSE)&lt;&gt;0,VLOOKUP($G46,Tabelle2!$A$53:$U$76,17,FALSE),"")</f>
        <v>35</v>
      </c>
    </row>
    <row r="47" spans="1:19" x14ac:dyDescent="0.3">
      <c r="B47" s="26">
        <f ca="1">VLOOKUP($G47,Tabelle2!$A$53:$U$76,4,FALSE)</f>
        <v>13</v>
      </c>
      <c r="C47" s="29"/>
      <c r="D47" s="26">
        <f ca="1">VLOOKUP($G47,Tabelle2!$A$53:$U$76,6,FALSE)</f>
        <v>7</v>
      </c>
      <c r="E47" s="29"/>
      <c r="G47" s="41">
        <f>G46</f>
        <v>4</v>
      </c>
      <c r="I47" s="26">
        <f ca="1">VLOOKUP($G47,Tabelle2!$A$53:$U$76,4,FALSE)</f>
        <v>13</v>
      </c>
      <c r="J47" s="29"/>
      <c r="K47" s="26">
        <f ca="1">VLOOKUP($G47,Tabelle2!$A$53:$U$76,6,FALSE)</f>
        <v>7</v>
      </c>
      <c r="L47" s="29"/>
      <c r="M47" s="26">
        <f ca="1">VLOOKUP($G47,Tabelle2!$A$53:$U$76,9,FALSE)</f>
        <v>13</v>
      </c>
      <c r="N47" s="29"/>
      <c r="O47" s="26">
        <f ca="1">VLOOKUP($G47,Tabelle2!$A$53:$U$76,12,FALSE)</f>
        <v>4</v>
      </c>
      <c r="P47" s="29"/>
      <c r="Q47" s="26">
        <f ca="1">IF(VLOOKUP($G47,Tabelle2!$A$53:$U$76,15,FALSE)&lt;&gt;0,VLOOKUP($G47,Tabelle2!$A$53:$U$76,15,FALSE),"")</f>
        <v>52</v>
      </c>
      <c r="R47" s="29"/>
      <c r="S47" s="26">
        <f ca="1">IF(VLOOKUP($G47,Tabelle2!$A$53:$U$76,18,FALSE)&lt;&gt;0,VLOOKUP($G47,Tabelle2!$A$53:$U$76,18,FALSE),"")</f>
        <v>13</v>
      </c>
    </row>
    <row r="48" spans="1:19" x14ac:dyDescent="0.3">
      <c r="G48" s="40"/>
    </row>
    <row r="49" spans="1:19" ht="16.2" thickBot="1" x14ac:dyDescent="0.35">
      <c r="A49" s="25" t="str">
        <f>G49&amp;")"</f>
        <v>5)</v>
      </c>
      <c r="B49" s="28">
        <f ca="1">VLOOKUP($G49,Tabelle2!$A$53:$U$76,3,FALSE)</f>
        <v>8</v>
      </c>
      <c r="C49" s="29" t="str">
        <f ca="1">VLOOKUP($G49,Tabelle2!$A$53:$U$76,7,FALSE)</f>
        <v>:</v>
      </c>
      <c r="D49" s="28">
        <f ca="1">VLOOKUP($G49,Tabelle2!$A$53:$U$76,5,FALSE)</f>
        <v>16</v>
      </c>
      <c r="E49" s="29" t="s">
        <v>1</v>
      </c>
      <c r="G49" s="41">
        <f>G46+1</f>
        <v>5</v>
      </c>
      <c r="H49" s="25" t="str">
        <f>A49</f>
        <v>5)</v>
      </c>
      <c r="I49" s="28">
        <f ca="1">VLOOKUP($G49,Tabelle2!$A$53:$U$76,3,FALSE)</f>
        <v>8</v>
      </c>
      <c r="J49" s="29" t="str">
        <f ca="1">VLOOKUP($G49,Tabelle2!$A$53:$U$76,7,FALSE)</f>
        <v>:</v>
      </c>
      <c r="K49" s="28">
        <f ca="1">VLOOKUP($G49,Tabelle2!$A$53:$U$76,5,FALSE)</f>
        <v>16</v>
      </c>
      <c r="L49" s="29" t="s">
        <v>1</v>
      </c>
      <c r="M49" s="28">
        <f ca="1">VLOOKUP($G49,Tabelle2!$A$53:$U$76,8,FALSE)</f>
        <v>8</v>
      </c>
      <c r="N49" s="29" t="str">
        <f ca="1">VLOOKUP($G49,Tabelle2!$A$53:$U$76,10,FALSE)</f>
        <v>·</v>
      </c>
      <c r="O49" s="28">
        <f ca="1">VLOOKUP($G49,Tabelle2!$A$53:$U$76,11,FALSE)</f>
        <v>9</v>
      </c>
      <c r="P49" s="29" t="str">
        <f ca="1">IF(VLOOKUP($G49,Tabelle2!$A$53:$U$76,13,FALSE)&lt;&gt;0,VLOOKUP($G49,Tabelle2!$A$53:$U$76,13,FALSE),"")</f>
        <v>=</v>
      </c>
      <c r="Q49" s="28">
        <f ca="1">IF(VLOOKUP($G49,Tabelle2!$A$53:$U$76,14,FALSE)&lt;&gt;0,VLOOKUP($G49,Tabelle2!$A$53:$U$76,14,FALSE),"")</f>
        <v>72</v>
      </c>
      <c r="R49" s="29" t="str">
        <f ca="1">IF(VLOOKUP($G49,Tabelle2!$A$53:$U$76,16,FALSE)&lt;&gt;0,VLOOKUP($G49,Tabelle2!$A$53:$U$76,16,FALSE),"")</f>
        <v>=</v>
      </c>
      <c r="S49" s="28">
        <f ca="1">IF(VLOOKUP($G49,Tabelle2!$A$53:$U$76,17,FALSE)&lt;&gt;0,VLOOKUP($G49,Tabelle2!$A$53:$U$76,17,FALSE),"")</f>
        <v>3</v>
      </c>
    </row>
    <row r="50" spans="1:19" x14ac:dyDescent="0.3">
      <c r="B50" s="26">
        <f ca="1">VLOOKUP($G50,Tabelle2!$A$53:$U$76,4,FALSE)</f>
        <v>12</v>
      </c>
      <c r="C50" s="29"/>
      <c r="D50" s="26">
        <f ca="1">VLOOKUP($G50,Tabelle2!$A$53:$U$76,6,FALSE)</f>
        <v>9</v>
      </c>
      <c r="E50" s="29"/>
      <c r="G50" s="41">
        <f>G49</f>
        <v>5</v>
      </c>
      <c r="I50" s="26">
        <f ca="1">VLOOKUP($G50,Tabelle2!$A$53:$U$76,4,FALSE)</f>
        <v>12</v>
      </c>
      <c r="J50" s="29"/>
      <c r="K50" s="26">
        <f ca="1">VLOOKUP($G50,Tabelle2!$A$53:$U$76,6,FALSE)</f>
        <v>9</v>
      </c>
      <c r="L50" s="29"/>
      <c r="M50" s="26">
        <f ca="1">VLOOKUP($G50,Tabelle2!$A$53:$U$76,9,FALSE)</f>
        <v>12</v>
      </c>
      <c r="N50" s="29"/>
      <c r="O50" s="26">
        <f ca="1">VLOOKUP($G50,Tabelle2!$A$53:$U$76,12,FALSE)</f>
        <v>16</v>
      </c>
      <c r="P50" s="29"/>
      <c r="Q50" s="26">
        <f ca="1">IF(VLOOKUP($G50,Tabelle2!$A$53:$U$76,15,FALSE)&lt;&gt;0,VLOOKUP($G50,Tabelle2!$A$53:$U$76,15,FALSE),"")</f>
        <v>192</v>
      </c>
      <c r="R50" s="29"/>
      <c r="S50" s="26">
        <f ca="1">IF(VLOOKUP($G50,Tabelle2!$A$53:$U$76,18,FALSE)&lt;&gt;0,VLOOKUP($G50,Tabelle2!$A$53:$U$76,18,FALSE),"")</f>
        <v>8</v>
      </c>
    </row>
    <row r="51" spans="1:19" x14ac:dyDescent="0.3">
      <c r="B51" s="26"/>
      <c r="C51" s="32"/>
      <c r="D51" s="26"/>
      <c r="E51" s="32"/>
      <c r="G51" s="61"/>
      <c r="H51" s="39"/>
      <c r="I51" s="26"/>
      <c r="J51" s="32"/>
      <c r="K51" s="26"/>
      <c r="L51" s="32"/>
      <c r="M51" s="26"/>
      <c r="N51" s="32"/>
      <c r="O51" s="26"/>
      <c r="P51" s="32"/>
      <c r="Q51" s="26"/>
      <c r="R51" s="32"/>
      <c r="S51" s="26"/>
    </row>
    <row r="52" spans="1:19" x14ac:dyDescent="0.3">
      <c r="G52" s="39"/>
      <c r="H52" s="39"/>
      <c r="O52" s="17" t="s">
        <v>12</v>
      </c>
    </row>
  </sheetData>
  <mergeCells count="126">
    <mergeCell ref="L3:L4"/>
    <mergeCell ref="P3:P4"/>
    <mergeCell ref="D3:D4"/>
    <mergeCell ref="R9:R10"/>
    <mergeCell ref="K3:K4"/>
    <mergeCell ref="K6:K7"/>
    <mergeCell ref="V4:W9"/>
    <mergeCell ref="C9:C10"/>
    <mergeCell ref="E9:E10"/>
    <mergeCell ref="J9:J10"/>
    <mergeCell ref="K9:K10"/>
    <mergeCell ref="K12:K13"/>
    <mergeCell ref="C6:C7"/>
    <mergeCell ref="E6:E7"/>
    <mergeCell ref="C3:C4"/>
    <mergeCell ref="E3:E4"/>
    <mergeCell ref="J3:J4"/>
    <mergeCell ref="R23:R24"/>
    <mergeCell ref="R26:R27"/>
    <mergeCell ref="M9:O9"/>
    <mergeCell ref="P26:P27"/>
    <mergeCell ref="R20:R21"/>
    <mergeCell ref="R3:R4"/>
    <mergeCell ref="P6:P7"/>
    <mergeCell ref="R6:R7"/>
    <mergeCell ref="M3:O3"/>
    <mergeCell ref="M6:O6"/>
    <mergeCell ref="M12:O12"/>
    <mergeCell ref="M24:O24"/>
    <mergeCell ref="M27:O27"/>
    <mergeCell ref="P23:P24"/>
    <mergeCell ref="P9:P10"/>
    <mergeCell ref="R15:R16"/>
    <mergeCell ref="P15:P16"/>
    <mergeCell ref="P20:P21"/>
    <mergeCell ref="P12:P13"/>
    <mergeCell ref="R12:R13"/>
    <mergeCell ref="P29:P30"/>
    <mergeCell ref="C32:C33"/>
    <mergeCell ref="E32:E33"/>
    <mergeCell ref="J32:J33"/>
    <mergeCell ref="R37:R38"/>
    <mergeCell ref="C40:C41"/>
    <mergeCell ref="E40:E41"/>
    <mergeCell ref="J40:J41"/>
    <mergeCell ref="L40:L41"/>
    <mergeCell ref="N40:N41"/>
    <mergeCell ref="P40:P41"/>
    <mergeCell ref="R40:R41"/>
    <mergeCell ref="C37:C38"/>
    <mergeCell ref="E37:E38"/>
    <mergeCell ref="J37:J38"/>
    <mergeCell ref="L37:L38"/>
    <mergeCell ref="N37:N38"/>
    <mergeCell ref="P37:P38"/>
    <mergeCell ref="M30:O30"/>
    <mergeCell ref="M33:O33"/>
    <mergeCell ref="R29:R30"/>
    <mergeCell ref="R32:R33"/>
    <mergeCell ref="C29:C30"/>
    <mergeCell ref="P32:P33"/>
    <mergeCell ref="R49:R50"/>
    <mergeCell ref="C49:C50"/>
    <mergeCell ref="E49:E50"/>
    <mergeCell ref="J49:J50"/>
    <mergeCell ref="L49:L50"/>
    <mergeCell ref="N49:N50"/>
    <mergeCell ref="P49:P50"/>
    <mergeCell ref="R43:R44"/>
    <mergeCell ref="C46:C47"/>
    <mergeCell ref="E46:E47"/>
    <mergeCell ref="J46:J47"/>
    <mergeCell ref="L46:L47"/>
    <mergeCell ref="N46:N47"/>
    <mergeCell ref="P46:P47"/>
    <mergeCell ref="R46:R47"/>
    <mergeCell ref="C43:C44"/>
    <mergeCell ref="E43:E44"/>
    <mergeCell ref="J43:J44"/>
    <mergeCell ref="L43:L44"/>
    <mergeCell ref="N43:N44"/>
    <mergeCell ref="P43:P44"/>
    <mergeCell ref="K15:K16"/>
    <mergeCell ref="M15:O15"/>
    <mergeCell ref="D6:D7"/>
    <mergeCell ref="D9:D10"/>
    <mergeCell ref="D12:D13"/>
    <mergeCell ref="D15:D16"/>
    <mergeCell ref="J6:J7"/>
    <mergeCell ref="L6:L7"/>
    <mergeCell ref="B20:B21"/>
    <mergeCell ref="I20:I21"/>
    <mergeCell ref="M21:O21"/>
    <mergeCell ref="L9:L10"/>
    <mergeCell ref="C20:C21"/>
    <mergeCell ref="E20:E21"/>
    <mergeCell ref="C15:C16"/>
    <mergeCell ref="E15:E16"/>
    <mergeCell ref="J15:J16"/>
    <mergeCell ref="L15:L16"/>
    <mergeCell ref="J20:J21"/>
    <mergeCell ref="L20:L21"/>
    <mergeCell ref="C12:C13"/>
    <mergeCell ref="E12:E13"/>
    <mergeCell ref="J12:J13"/>
    <mergeCell ref="L12:L13"/>
    <mergeCell ref="B23:B24"/>
    <mergeCell ref="B26:B27"/>
    <mergeCell ref="B29:B30"/>
    <mergeCell ref="C26:C27"/>
    <mergeCell ref="E26:E27"/>
    <mergeCell ref="J26:J27"/>
    <mergeCell ref="L26:L27"/>
    <mergeCell ref="B32:B33"/>
    <mergeCell ref="I23:I24"/>
    <mergeCell ref="I26:I27"/>
    <mergeCell ref="I29:I30"/>
    <mergeCell ref="I32:I33"/>
    <mergeCell ref="L32:L33"/>
    <mergeCell ref="L29:L30"/>
    <mergeCell ref="C23:C24"/>
    <mergeCell ref="E23:E24"/>
    <mergeCell ref="J23:J24"/>
    <mergeCell ref="L23:L24"/>
    <mergeCell ref="E29:E30"/>
    <mergeCell ref="J29:J30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zoomScaleNormal="100" workbookViewId="0">
      <selection activeCell="B3" sqref="B3"/>
    </sheetView>
  </sheetViews>
  <sheetFormatPr baseColWidth="10" defaultRowHeight="14.4" x14ac:dyDescent="0.3"/>
  <cols>
    <col min="1" max="1" width="3.44140625" customWidth="1"/>
    <col min="2" max="2" width="5.44140625" customWidth="1"/>
    <col min="3" max="3" width="2.6640625" customWidth="1"/>
    <col min="4" max="4" width="5.44140625" customWidth="1"/>
    <col min="5" max="5" width="3.6640625" customWidth="1"/>
    <col min="6" max="6" width="5.44140625" customWidth="1"/>
    <col min="7" max="7" width="3.6640625" customWidth="1"/>
    <col min="8" max="8" width="5.44140625" customWidth="1"/>
    <col min="9" max="9" width="3.6640625" customWidth="1"/>
    <col min="10" max="10" width="5.44140625" customWidth="1"/>
    <col min="11" max="11" width="3.6640625" customWidth="1"/>
    <col min="12" max="12" width="5.44140625" customWidth="1"/>
    <col min="13" max="13" width="1.109375" customWidth="1"/>
    <col min="14" max="14" width="0.88671875" customWidth="1"/>
    <col min="15" max="15" width="3" customWidth="1"/>
    <col min="16" max="16" width="3.6640625" style="14" customWidth="1"/>
    <col min="17" max="17" width="2" style="14" bestFit="1" customWidth="1"/>
    <col min="18" max="18" width="3.6640625" style="14" customWidth="1"/>
    <col min="19" max="19" width="2" style="14" bestFit="1" customWidth="1"/>
    <col min="20" max="20" width="3.6640625" style="14" customWidth="1"/>
    <col min="21" max="21" width="3" style="14" customWidth="1"/>
    <col min="22" max="22" width="3.6640625" style="14" customWidth="1"/>
    <col min="23" max="23" width="2" style="14" bestFit="1" customWidth="1"/>
    <col min="24" max="24" width="4.6640625" style="14" customWidth="1"/>
    <col min="25" max="25" width="2" style="14" bestFit="1" customWidth="1"/>
    <col min="26" max="26" width="5.44140625" style="14" customWidth="1"/>
  </cols>
  <sheetData>
    <row r="1" spans="1:26" x14ac:dyDescent="0.3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  <c r="O1" s="22" t="s">
        <v>2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7.5" customHeight="1" x14ac:dyDescent="0.3">
      <c r="N2" s="12"/>
    </row>
    <row r="3" spans="1:26" ht="15" thickBot="1" x14ac:dyDescent="0.35">
      <c r="A3" t="str">
        <f>N3&amp;")"</f>
        <v>1)</v>
      </c>
      <c r="B3" s="8">
        <f ca="1">VLOOKUP($N3,Tabelle2!$A$53:$U$76,3,FALSE)</f>
        <v>18</v>
      </c>
      <c r="C3" s="18" t="str">
        <f ca="1">VLOOKUP($N3,Tabelle2!$A$53:$U$76,7,FALSE)</f>
        <v>:</v>
      </c>
      <c r="D3" s="8">
        <f ca="1">VLOOKUP($N3,Tabelle2!$A$53:$U$76,5,FALSE)</f>
        <v>8</v>
      </c>
      <c r="E3" s="18" t="s">
        <v>1</v>
      </c>
      <c r="F3" s="9">
        <f ca="1">B3</f>
        <v>18</v>
      </c>
      <c r="G3" s="18" t="str">
        <f ca="1">U3</f>
        <v>·</v>
      </c>
      <c r="H3" s="9">
        <f ca="1">D4</f>
        <v>20</v>
      </c>
      <c r="I3" s="18" t="s">
        <v>1</v>
      </c>
      <c r="J3" s="9" t="str">
        <f ca="1">F3&amp;" " &amp;G3&amp;" "&amp;H3</f>
        <v>18 · 20</v>
      </c>
      <c r="K3" s="18" t="s">
        <v>1</v>
      </c>
      <c r="L3" s="9">
        <f ca="1">X3</f>
        <v>360</v>
      </c>
      <c r="N3" s="13">
        <v>1</v>
      </c>
      <c r="O3" t="str">
        <f>A3</f>
        <v>1)</v>
      </c>
      <c r="P3" s="15">
        <f ca="1">VLOOKUP($N3,Tabelle2!$A$53:$U$76,3,FALSE)</f>
        <v>18</v>
      </c>
      <c r="Q3" s="21" t="str">
        <f ca="1">VLOOKUP($N3,Tabelle2!$A$53:$U$76,7,FALSE)</f>
        <v>:</v>
      </c>
      <c r="R3" s="15">
        <f ca="1">VLOOKUP($N3,Tabelle2!$A$53:$U$76,5,FALSE)</f>
        <v>8</v>
      </c>
      <c r="S3" s="21" t="s">
        <v>1</v>
      </c>
      <c r="T3" s="15">
        <f ca="1">VLOOKUP($N3,Tabelle2!$A$53:$U$76,8,FALSE)</f>
        <v>18</v>
      </c>
      <c r="U3" s="21" t="str">
        <f ca="1">VLOOKUP($N3,Tabelle2!$A$53:$U$76,10,FALSE)</f>
        <v>·</v>
      </c>
      <c r="V3" s="15">
        <f ca="1">VLOOKUP($N3,Tabelle2!$A$53:$U$76,11,FALSE)</f>
        <v>20</v>
      </c>
      <c r="W3" s="21" t="str">
        <f ca="1">IF(VLOOKUP($N3,Tabelle2!$A$53:$U$76,13,FALSE)&lt;&gt;0,VLOOKUP($N3,Tabelle2!$A$53:$U$76,13,FALSE),"")</f>
        <v>=</v>
      </c>
      <c r="X3" s="15">
        <f ca="1">IF(VLOOKUP($N3,Tabelle2!$A$53:$U$76,14,FALSE)&lt;&gt;0,VLOOKUP($N3,Tabelle2!$A$53:$U$76,14,FALSE),"")</f>
        <v>360</v>
      </c>
      <c r="Y3" s="21" t="str">
        <f ca="1">IF(VLOOKUP($N3,Tabelle2!$A$53:$U$76,16,FALSE)&lt;&gt;0,VLOOKUP($N3,Tabelle2!$A$53:$U$76,16,FALSE),"")</f>
        <v>=</v>
      </c>
      <c r="Z3" s="15">
        <f ca="1">IF(VLOOKUP($N3,Tabelle2!$A$53:$U$76,17,FALSE)&lt;&gt;0,VLOOKUP($N3,Tabelle2!$A$53:$U$76,17,FALSE),"")</f>
        <v>45</v>
      </c>
    </row>
    <row r="4" spans="1:26" x14ac:dyDescent="0.3">
      <c r="B4" s="4">
        <f ca="1">VLOOKUP($N4,Tabelle2!$A$53:$U$76,4,FALSE)</f>
        <v>4</v>
      </c>
      <c r="C4" s="18"/>
      <c r="D4" s="4">
        <f ca="1">VLOOKUP($N4,Tabelle2!$A$53:$U$76,6,FALSE)</f>
        <v>20</v>
      </c>
      <c r="E4" s="18"/>
      <c r="F4" s="7">
        <f ca="1">B4</f>
        <v>4</v>
      </c>
      <c r="G4" s="18"/>
      <c r="H4" s="7">
        <f ca="1">D3</f>
        <v>8</v>
      </c>
      <c r="I4" s="18"/>
      <c r="J4" s="7" t="str">
        <f ca="1">F4&amp;" " &amp;G3&amp;" "&amp;H4</f>
        <v>4 · 8</v>
      </c>
      <c r="K4" s="18"/>
      <c r="L4" s="7">
        <f ca="1">X4</f>
        <v>32</v>
      </c>
      <c r="N4" s="13">
        <f>N3</f>
        <v>1</v>
      </c>
      <c r="P4" s="16">
        <f ca="1">VLOOKUP($N4,Tabelle2!$A$53:$U$76,4,FALSE)</f>
        <v>4</v>
      </c>
      <c r="Q4" s="21"/>
      <c r="R4" s="16">
        <f ca="1">VLOOKUP($N4,Tabelle2!$A$53:$U$76,6,FALSE)</f>
        <v>20</v>
      </c>
      <c r="S4" s="21"/>
      <c r="T4" s="16">
        <f ca="1">VLOOKUP($N4,Tabelle2!$A$53:$U$76,9,FALSE)</f>
        <v>4</v>
      </c>
      <c r="U4" s="21"/>
      <c r="V4" s="16">
        <f ca="1">VLOOKUP($N4,Tabelle2!$A$53:$U$76,12,FALSE)</f>
        <v>8</v>
      </c>
      <c r="W4" s="21"/>
      <c r="X4" s="16">
        <f ca="1">IF(VLOOKUP($N4,Tabelle2!$A$53:$U$76,15,FALSE)&lt;&gt;0,VLOOKUP($N4,Tabelle2!$A$53:$U$76,15,FALSE),"")</f>
        <v>32</v>
      </c>
      <c r="Y4" s="21"/>
      <c r="Z4" s="16">
        <f ca="1">IF(VLOOKUP($N4,Tabelle2!$A$53:$U$76,18,FALSE)&lt;&gt;0,VLOOKUP($N4,Tabelle2!$A$53:$U$76,18,FALSE),"")</f>
        <v>4</v>
      </c>
    </row>
    <row r="5" spans="1:26" x14ac:dyDescent="0.3">
      <c r="N5" s="12"/>
    </row>
    <row r="6" spans="1:26" ht="15" thickBot="1" x14ac:dyDescent="0.35">
      <c r="A6" t="str">
        <f>N6&amp;")"</f>
        <v>2)</v>
      </c>
      <c r="B6" s="8">
        <f ca="1">VLOOKUP($N6,Tabelle2!$A$53:$U$76,3,FALSE)</f>
        <v>20</v>
      </c>
      <c r="C6" s="18" t="str">
        <f ca="1">VLOOKUP($N6,Tabelle2!$A$53:$U$76,7,FALSE)</f>
        <v>:</v>
      </c>
      <c r="D6" s="8">
        <f ca="1">VLOOKUP($N6,Tabelle2!$A$53:$U$76,5,FALSE)</f>
        <v>11</v>
      </c>
      <c r="E6" s="18" t="s">
        <v>1</v>
      </c>
      <c r="F6" s="9">
        <f ca="1">B6</f>
        <v>20</v>
      </c>
      <c r="G6" s="18" t="str">
        <f ca="1">U6</f>
        <v>·</v>
      </c>
      <c r="H6" s="9">
        <f ca="1">D7</f>
        <v>20</v>
      </c>
      <c r="I6" s="18" t="s">
        <v>1</v>
      </c>
      <c r="J6" s="9" t="str">
        <f ca="1">F6&amp;" " &amp;G6&amp;" "&amp;H6</f>
        <v>20 · 20</v>
      </c>
      <c r="K6" s="18" t="s">
        <v>1</v>
      </c>
      <c r="L6" s="10"/>
      <c r="N6" s="13">
        <f>N3+1</f>
        <v>2</v>
      </c>
      <c r="O6" t="str">
        <f>A6</f>
        <v>2)</v>
      </c>
      <c r="P6" s="15">
        <f ca="1">VLOOKUP($N6,Tabelle2!$A$53:$U$76,3,FALSE)</f>
        <v>20</v>
      </c>
      <c r="Q6" s="21" t="str">
        <f ca="1">VLOOKUP($N6,Tabelle2!$A$53:$U$76,7,FALSE)</f>
        <v>:</v>
      </c>
      <c r="R6" s="15">
        <f ca="1">VLOOKUP($N6,Tabelle2!$A$53:$U$76,5,FALSE)</f>
        <v>11</v>
      </c>
      <c r="S6" s="21" t="s">
        <v>1</v>
      </c>
      <c r="T6" s="15">
        <f ca="1">VLOOKUP($N6,Tabelle2!$A$53:$U$76,8,FALSE)</f>
        <v>20</v>
      </c>
      <c r="U6" s="21" t="str">
        <f ca="1">VLOOKUP($N6,Tabelle2!$A$53:$U$76,10,FALSE)</f>
        <v>·</v>
      </c>
      <c r="V6" s="15">
        <f ca="1">VLOOKUP($N6,Tabelle2!$A$53:$U$76,11,FALSE)</f>
        <v>20</v>
      </c>
      <c r="W6" s="21" t="str">
        <f ca="1">IF(VLOOKUP($N6,Tabelle2!$A$53:$U$76,13,FALSE)&lt;&gt;0,VLOOKUP($N6,Tabelle2!$A$53:$U$76,13,FALSE),"")</f>
        <v>=</v>
      </c>
      <c r="X6" s="15">
        <f ca="1">IF(VLOOKUP($N6,Tabelle2!$A$53:$U$76,14,FALSE)&lt;&gt;0,VLOOKUP($N6,Tabelle2!$A$53:$U$76,14,FALSE),"")</f>
        <v>400</v>
      </c>
      <c r="Y6" s="21" t="str">
        <f ca="1">IF(VLOOKUP($N6,Tabelle2!$A$53:$U$76,16,FALSE)&lt;&gt;0,VLOOKUP($N6,Tabelle2!$A$53:$U$76,16,FALSE),"")</f>
        <v/>
      </c>
      <c r="Z6" s="15" t="str">
        <f ca="1">IF(VLOOKUP($N6,Tabelle2!$A$53:$U$76,17,FALSE)&lt;&gt;0,VLOOKUP($N6,Tabelle2!$A$53:$U$76,17,FALSE),"")</f>
        <v/>
      </c>
    </row>
    <row r="7" spans="1:26" x14ac:dyDescent="0.3">
      <c r="B7" s="4">
        <f ca="1">VLOOKUP($N7,Tabelle2!$A$53:$U$76,4,FALSE)</f>
        <v>3</v>
      </c>
      <c r="C7" s="18"/>
      <c r="D7" s="4">
        <f ca="1">VLOOKUP($N7,Tabelle2!$A$53:$U$76,6,FALSE)</f>
        <v>20</v>
      </c>
      <c r="E7" s="18"/>
      <c r="F7" s="7">
        <f ca="1">B7</f>
        <v>3</v>
      </c>
      <c r="G7" s="18"/>
      <c r="H7" s="7">
        <f ca="1">D6</f>
        <v>11</v>
      </c>
      <c r="I7" s="18"/>
      <c r="J7" s="7" t="str">
        <f ca="1">F7&amp;" " &amp;G6&amp;" "&amp;H7</f>
        <v>3 · 11</v>
      </c>
      <c r="K7" s="18"/>
      <c r="L7" s="11"/>
      <c r="N7" s="13">
        <f>N6</f>
        <v>2</v>
      </c>
      <c r="P7" s="16">
        <f ca="1">VLOOKUP($N7,Tabelle2!$A$53:$U$76,4,FALSE)</f>
        <v>3</v>
      </c>
      <c r="Q7" s="21"/>
      <c r="R7" s="16">
        <f ca="1">VLOOKUP($N7,Tabelle2!$A$53:$U$76,6,FALSE)</f>
        <v>20</v>
      </c>
      <c r="S7" s="21"/>
      <c r="T7" s="16">
        <f ca="1">VLOOKUP($N7,Tabelle2!$A$53:$U$76,9,FALSE)</f>
        <v>3</v>
      </c>
      <c r="U7" s="21"/>
      <c r="V7" s="16">
        <f ca="1">VLOOKUP($N7,Tabelle2!$A$53:$U$76,12,FALSE)</f>
        <v>11</v>
      </c>
      <c r="W7" s="21"/>
      <c r="X7" s="16">
        <f ca="1">IF(VLOOKUP($N7,Tabelle2!$A$53:$U$76,15,FALSE)&lt;&gt;0,VLOOKUP($N7,Tabelle2!$A$53:$U$76,15,FALSE),"")</f>
        <v>33</v>
      </c>
      <c r="Y7" s="21"/>
      <c r="Z7" s="16" t="str">
        <f ca="1">IF(VLOOKUP($N7,Tabelle2!$A$53:$U$76,18,FALSE)&lt;&gt;0,VLOOKUP($N7,Tabelle2!$A$53:$U$76,18,FALSE),"")</f>
        <v/>
      </c>
    </row>
    <row r="8" spans="1:26" x14ac:dyDescent="0.3">
      <c r="N8" s="12"/>
    </row>
    <row r="9" spans="1:26" ht="15" thickBot="1" x14ac:dyDescent="0.35">
      <c r="A9" t="str">
        <f>N9&amp;")"</f>
        <v>3)</v>
      </c>
      <c r="B9" s="8">
        <f ca="1">VLOOKUP($N9,Tabelle2!$A$53:$U$76,3,FALSE)</f>
        <v>18</v>
      </c>
      <c r="C9" s="18" t="str">
        <f ca="1">VLOOKUP($N9,Tabelle2!$A$53:$U$76,7,FALSE)</f>
        <v>:</v>
      </c>
      <c r="D9" s="8">
        <f ca="1">VLOOKUP($N9,Tabelle2!$A$53:$U$76,5,FALSE)</f>
        <v>12</v>
      </c>
      <c r="E9" s="18" t="s">
        <v>1</v>
      </c>
      <c r="F9" s="9">
        <f ca="1">B9</f>
        <v>18</v>
      </c>
      <c r="G9" s="18" t="str">
        <f ca="1">U9</f>
        <v>·</v>
      </c>
      <c r="H9" s="9">
        <f ca="1">D10</f>
        <v>10</v>
      </c>
      <c r="I9" s="18" t="s">
        <v>1</v>
      </c>
      <c r="J9" s="10"/>
      <c r="K9" s="18" t="s">
        <v>1</v>
      </c>
      <c r="L9" s="10"/>
      <c r="N9" s="13">
        <f>N6+1</f>
        <v>3</v>
      </c>
      <c r="O9" t="str">
        <f>A9</f>
        <v>3)</v>
      </c>
      <c r="P9" s="15">
        <f ca="1">VLOOKUP($N9,Tabelle2!$A$53:$U$76,3,FALSE)</f>
        <v>18</v>
      </c>
      <c r="Q9" s="21" t="str">
        <f ca="1">VLOOKUP($N9,Tabelle2!$A$53:$U$76,7,FALSE)</f>
        <v>:</v>
      </c>
      <c r="R9" s="15">
        <f ca="1">VLOOKUP($N9,Tabelle2!$A$53:$U$76,5,FALSE)</f>
        <v>12</v>
      </c>
      <c r="S9" s="21" t="s">
        <v>1</v>
      </c>
      <c r="T9" s="15">
        <f ca="1">VLOOKUP($N9,Tabelle2!$A$53:$U$76,8,FALSE)</f>
        <v>18</v>
      </c>
      <c r="U9" s="21" t="str">
        <f ca="1">VLOOKUP($N9,Tabelle2!$A$53:$U$76,10,FALSE)</f>
        <v>·</v>
      </c>
      <c r="V9" s="15">
        <f ca="1">VLOOKUP($N9,Tabelle2!$A$53:$U$76,11,FALSE)</f>
        <v>10</v>
      </c>
      <c r="W9" s="21" t="str">
        <f ca="1">IF(VLOOKUP($N9,Tabelle2!$A$53:$U$76,13,FALSE)&lt;&gt;0,VLOOKUP($N9,Tabelle2!$A$53:$U$76,13,FALSE),"")</f>
        <v>=</v>
      </c>
      <c r="X9" s="15">
        <f ca="1">IF(VLOOKUP($N9,Tabelle2!$A$53:$U$76,14,FALSE)&lt;&gt;0,VLOOKUP($N9,Tabelle2!$A$53:$U$76,14,FALSE),"")</f>
        <v>180</v>
      </c>
      <c r="Y9" s="21" t="str">
        <f ca="1">IF(VLOOKUP($N9,Tabelle2!$A$53:$U$76,16,FALSE)&lt;&gt;0,VLOOKUP($N9,Tabelle2!$A$53:$U$76,16,FALSE),"")</f>
        <v>=</v>
      </c>
      <c r="Z9" s="15">
        <f ca="1">IF(VLOOKUP($N9,Tabelle2!$A$53:$U$76,17,FALSE)&lt;&gt;0,VLOOKUP($N9,Tabelle2!$A$53:$U$76,17,FALSE),"")</f>
        <v>15</v>
      </c>
    </row>
    <row r="10" spans="1:26" x14ac:dyDescent="0.3">
      <c r="B10" s="4">
        <f ca="1">VLOOKUP($N10,Tabelle2!$A$53:$U$76,4,FALSE)</f>
        <v>8</v>
      </c>
      <c r="C10" s="18"/>
      <c r="D10" s="4">
        <f ca="1">VLOOKUP($N10,Tabelle2!$A$53:$U$76,6,FALSE)</f>
        <v>10</v>
      </c>
      <c r="E10" s="18"/>
      <c r="F10" s="7">
        <f ca="1">B10</f>
        <v>8</v>
      </c>
      <c r="G10" s="18"/>
      <c r="H10" s="7">
        <f ca="1">D9</f>
        <v>12</v>
      </c>
      <c r="I10" s="18"/>
      <c r="J10" s="11"/>
      <c r="K10" s="18"/>
      <c r="L10" s="11"/>
      <c r="N10" s="13">
        <f>N9</f>
        <v>3</v>
      </c>
      <c r="P10" s="16">
        <f ca="1">VLOOKUP($N10,Tabelle2!$A$53:$U$76,4,FALSE)</f>
        <v>8</v>
      </c>
      <c r="Q10" s="21"/>
      <c r="R10" s="16">
        <f ca="1">VLOOKUP($N10,Tabelle2!$A$53:$U$76,6,FALSE)</f>
        <v>10</v>
      </c>
      <c r="S10" s="21"/>
      <c r="T10" s="16">
        <f ca="1">VLOOKUP($N10,Tabelle2!$A$53:$U$76,9,FALSE)</f>
        <v>8</v>
      </c>
      <c r="U10" s="21"/>
      <c r="V10" s="16">
        <f ca="1">VLOOKUP($N10,Tabelle2!$A$53:$U$76,12,FALSE)</f>
        <v>12</v>
      </c>
      <c r="W10" s="21"/>
      <c r="X10" s="16">
        <f ca="1">IF(VLOOKUP($N10,Tabelle2!$A$53:$U$76,15,FALSE)&lt;&gt;0,VLOOKUP($N10,Tabelle2!$A$53:$U$76,15,FALSE),"")</f>
        <v>96</v>
      </c>
      <c r="Y10" s="21"/>
      <c r="Z10" s="16">
        <f ca="1">IF(VLOOKUP($N10,Tabelle2!$A$53:$U$76,18,FALSE)&lt;&gt;0,VLOOKUP($N10,Tabelle2!$A$53:$U$76,18,FALSE),"")</f>
        <v>8</v>
      </c>
    </row>
    <row r="11" spans="1:26" x14ac:dyDescent="0.3">
      <c r="N11" s="12"/>
    </row>
    <row r="12" spans="1:26" ht="15" thickBot="1" x14ac:dyDescent="0.35">
      <c r="A12" t="str">
        <f>N12&amp;")"</f>
        <v>4)</v>
      </c>
      <c r="B12" s="8">
        <f ca="1">VLOOKUP($N12,Tabelle2!$A$53:$U$76,3,FALSE)</f>
        <v>20</v>
      </c>
      <c r="C12" s="18" t="str">
        <f ca="1">VLOOKUP($N12,Tabelle2!$A$53:$U$76,7,FALSE)</f>
        <v>:</v>
      </c>
      <c r="D12" s="8">
        <f ca="1">VLOOKUP($N12,Tabelle2!$A$53:$U$76,5,FALSE)</f>
        <v>4</v>
      </c>
      <c r="E12" s="18" t="s">
        <v>1</v>
      </c>
      <c r="F12" s="9">
        <f ca="1">B12</f>
        <v>20</v>
      </c>
      <c r="G12" s="18" t="str">
        <f ca="1">U12</f>
        <v>·</v>
      </c>
      <c r="H12" s="9">
        <f ca="1">D13</f>
        <v>7</v>
      </c>
      <c r="I12" s="18" t="s">
        <v>1</v>
      </c>
      <c r="J12" s="10"/>
      <c r="K12" s="18" t="s">
        <v>1</v>
      </c>
      <c r="L12" s="10"/>
      <c r="N12" s="13">
        <f>N9+1</f>
        <v>4</v>
      </c>
      <c r="O12" t="str">
        <f>A12</f>
        <v>4)</v>
      </c>
      <c r="P12" s="15">
        <f ca="1">VLOOKUP($N12,Tabelle2!$A$53:$U$76,3,FALSE)</f>
        <v>20</v>
      </c>
      <c r="Q12" s="21" t="str">
        <f ca="1">VLOOKUP($N12,Tabelle2!$A$53:$U$76,7,FALSE)</f>
        <v>:</v>
      </c>
      <c r="R12" s="15">
        <f ca="1">VLOOKUP($N12,Tabelle2!$A$53:$U$76,5,FALSE)</f>
        <v>4</v>
      </c>
      <c r="S12" s="21" t="s">
        <v>1</v>
      </c>
      <c r="T12" s="15">
        <f ca="1">VLOOKUP($N12,Tabelle2!$A$53:$U$76,8,FALSE)</f>
        <v>20</v>
      </c>
      <c r="U12" s="21" t="str">
        <f ca="1">VLOOKUP($N12,Tabelle2!$A$53:$U$76,10,FALSE)</f>
        <v>·</v>
      </c>
      <c r="V12" s="15">
        <f ca="1">VLOOKUP($N12,Tabelle2!$A$53:$U$76,11,FALSE)</f>
        <v>7</v>
      </c>
      <c r="W12" s="21" t="str">
        <f ca="1">IF(VLOOKUP($N12,Tabelle2!$A$53:$U$76,13,FALSE)&lt;&gt;0,VLOOKUP($N12,Tabelle2!$A$53:$U$76,13,FALSE),"")</f>
        <v>=</v>
      </c>
      <c r="X12" s="15">
        <f ca="1">IF(VLOOKUP($N12,Tabelle2!$A$53:$U$76,14,FALSE)&lt;&gt;0,VLOOKUP($N12,Tabelle2!$A$53:$U$76,14,FALSE),"")</f>
        <v>140</v>
      </c>
      <c r="Y12" s="21" t="str">
        <f ca="1">IF(VLOOKUP($N12,Tabelle2!$A$53:$U$76,16,FALSE)&lt;&gt;0,VLOOKUP($N12,Tabelle2!$A$53:$U$76,16,FALSE),"")</f>
        <v>=</v>
      </c>
      <c r="Z12" s="15">
        <f ca="1">IF(VLOOKUP($N12,Tabelle2!$A$53:$U$76,17,FALSE)&lt;&gt;0,VLOOKUP($N12,Tabelle2!$A$53:$U$76,17,FALSE),"")</f>
        <v>35</v>
      </c>
    </row>
    <row r="13" spans="1:26" x14ac:dyDescent="0.3">
      <c r="B13" s="4">
        <f ca="1">VLOOKUP($N13,Tabelle2!$A$53:$U$76,4,FALSE)</f>
        <v>13</v>
      </c>
      <c r="C13" s="18"/>
      <c r="D13" s="4">
        <f ca="1">VLOOKUP($N13,Tabelle2!$A$53:$U$76,6,FALSE)</f>
        <v>7</v>
      </c>
      <c r="E13" s="18"/>
      <c r="F13" s="7">
        <f ca="1">B13</f>
        <v>13</v>
      </c>
      <c r="G13" s="18"/>
      <c r="H13" s="7">
        <f ca="1">D12</f>
        <v>4</v>
      </c>
      <c r="I13" s="18"/>
      <c r="J13" s="11"/>
      <c r="K13" s="18"/>
      <c r="L13" s="11"/>
      <c r="N13" s="13">
        <f>N12</f>
        <v>4</v>
      </c>
      <c r="P13" s="16">
        <f ca="1">VLOOKUP($N13,Tabelle2!$A$53:$U$76,4,FALSE)</f>
        <v>13</v>
      </c>
      <c r="Q13" s="21"/>
      <c r="R13" s="16">
        <f ca="1">VLOOKUP($N13,Tabelle2!$A$53:$U$76,6,FALSE)</f>
        <v>7</v>
      </c>
      <c r="S13" s="21"/>
      <c r="T13" s="16">
        <f ca="1">VLOOKUP($N13,Tabelle2!$A$53:$U$76,9,FALSE)</f>
        <v>13</v>
      </c>
      <c r="U13" s="21"/>
      <c r="V13" s="16">
        <f ca="1">VLOOKUP($N13,Tabelle2!$A$53:$U$76,12,FALSE)</f>
        <v>4</v>
      </c>
      <c r="W13" s="21"/>
      <c r="X13" s="16">
        <f ca="1">IF(VLOOKUP($N13,Tabelle2!$A$53:$U$76,15,FALSE)&lt;&gt;0,VLOOKUP($N13,Tabelle2!$A$53:$U$76,15,FALSE),"")</f>
        <v>52</v>
      </c>
      <c r="Y13" s="21"/>
      <c r="Z13" s="16">
        <f ca="1">IF(VLOOKUP($N13,Tabelle2!$A$53:$U$76,18,FALSE)&lt;&gt;0,VLOOKUP($N13,Tabelle2!$A$53:$U$76,18,FALSE),"")</f>
        <v>13</v>
      </c>
    </row>
    <row r="14" spans="1:26" x14ac:dyDescent="0.3">
      <c r="N14" s="12"/>
    </row>
    <row r="15" spans="1:26" ht="15" thickBot="1" x14ac:dyDescent="0.35">
      <c r="A15" t="str">
        <f>N15&amp;")"</f>
        <v>5)</v>
      </c>
      <c r="B15" s="8">
        <f ca="1">VLOOKUP($N15,Tabelle2!$A$53:$U$76,3,FALSE)</f>
        <v>8</v>
      </c>
      <c r="C15" s="18" t="str">
        <f ca="1">VLOOKUP($N15,Tabelle2!$A$53:$U$76,7,FALSE)</f>
        <v>:</v>
      </c>
      <c r="D15" s="8">
        <f ca="1">VLOOKUP($N15,Tabelle2!$A$53:$U$76,5,FALSE)</f>
        <v>16</v>
      </c>
      <c r="E15" s="18" t="s">
        <v>1</v>
      </c>
      <c r="F15" s="9">
        <f ca="1">B15</f>
        <v>8</v>
      </c>
      <c r="G15" s="18" t="str">
        <f ca="1">U15</f>
        <v>·</v>
      </c>
      <c r="H15" s="9">
        <f ca="1">D16</f>
        <v>9</v>
      </c>
      <c r="I15" s="18" t="s">
        <v>1</v>
      </c>
      <c r="J15" s="10"/>
      <c r="K15" s="18" t="s">
        <v>1</v>
      </c>
      <c r="L15" s="10"/>
      <c r="N15" s="13">
        <f>N12+1</f>
        <v>5</v>
      </c>
      <c r="O15" t="str">
        <f>A15</f>
        <v>5)</v>
      </c>
      <c r="P15" s="15">
        <f ca="1">VLOOKUP($N15,Tabelle2!$A$53:$U$76,3,FALSE)</f>
        <v>8</v>
      </c>
      <c r="Q15" s="21" t="str">
        <f ca="1">VLOOKUP($N15,Tabelle2!$A$53:$U$76,7,FALSE)</f>
        <v>:</v>
      </c>
      <c r="R15" s="15">
        <f ca="1">VLOOKUP($N15,Tabelle2!$A$53:$U$76,5,FALSE)</f>
        <v>16</v>
      </c>
      <c r="S15" s="21" t="s">
        <v>1</v>
      </c>
      <c r="T15" s="15">
        <f ca="1">VLOOKUP($N15,Tabelle2!$A$53:$U$76,8,FALSE)</f>
        <v>8</v>
      </c>
      <c r="U15" s="21" t="str">
        <f ca="1">VLOOKUP($N15,Tabelle2!$A$53:$U$76,10,FALSE)</f>
        <v>·</v>
      </c>
      <c r="V15" s="15">
        <f ca="1">VLOOKUP($N15,Tabelle2!$A$53:$U$76,11,FALSE)</f>
        <v>9</v>
      </c>
      <c r="W15" s="21" t="str">
        <f ca="1">IF(VLOOKUP($N15,Tabelle2!$A$53:$U$76,13,FALSE)&lt;&gt;0,VLOOKUP($N15,Tabelle2!$A$53:$U$76,13,FALSE),"")</f>
        <v>=</v>
      </c>
      <c r="X15" s="15">
        <f ca="1">IF(VLOOKUP($N15,Tabelle2!$A$53:$U$76,14,FALSE)&lt;&gt;0,VLOOKUP($N15,Tabelle2!$A$53:$U$76,14,FALSE),"")</f>
        <v>72</v>
      </c>
      <c r="Y15" s="21" t="str">
        <f ca="1">IF(VLOOKUP($N15,Tabelle2!$A$53:$U$76,16,FALSE)&lt;&gt;0,VLOOKUP($N15,Tabelle2!$A$53:$U$76,16,FALSE),"")</f>
        <v>=</v>
      </c>
      <c r="Z15" s="15">
        <f ca="1">IF(VLOOKUP($N15,Tabelle2!$A$53:$U$76,17,FALSE)&lt;&gt;0,VLOOKUP($N15,Tabelle2!$A$53:$U$76,17,FALSE),"")</f>
        <v>3</v>
      </c>
    </row>
    <row r="16" spans="1:26" x14ac:dyDescent="0.3">
      <c r="B16" s="4">
        <f ca="1">VLOOKUP($N16,Tabelle2!$A$53:$U$76,4,FALSE)</f>
        <v>12</v>
      </c>
      <c r="C16" s="18"/>
      <c r="D16" s="4">
        <f ca="1">VLOOKUP($N16,Tabelle2!$A$53:$U$76,6,FALSE)</f>
        <v>9</v>
      </c>
      <c r="E16" s="18"/>
      <c r="F16" s="7">
        <f ca="1">B16</f>
        <v>12</v>
      </c>
      <c r="G16" s="18"/>
      <c r="H16" s="11"/>
      <c r="I16" s="18"/>
      <c r="J16" s="11"/>
      <c r="K16" s="18"/>
      <c r="L16" s="11"/>
      <c r="N16" s="13">
        <f>N15</f>
        <v>5</v>
      </c>
      <c r="P16" s="16">
        <f ca="1">VLOOKUP($N16,Tabelle2!$A$53:$U$76,4,FALSE)</f>
        <v>12</v>
      </c>
      <c r="Q16" s="21"/>
      <c r="R16" s="16">
        <f ca="1">VLOOKUP($N16,Tabelle2!$A$53:$U$76,6,FALSE)</f>
        <v>9</v>
      </c>
      <c r="S16" s="21"/>
      <c r="T16" s="16">
        <f ca="1">VLOOKUP($N16,Tabelle2!$A$53:$U$76,9,FALSE)</f>
        <v>12</v>
      </c>
      <c r="U16" s="21"/>
      <c r="V16" s="16">
        <f ca="1">VLOOKUP($N16,Tabelle2!$A$53:$U$76,12,FALSE)</f>
        <v>16</v>
      </c>
      <c r="W16" s="21"/>
      <c r="X16" s="16">
        <f ca="1">IF(VLOOKUP($N16,Tabelle2!$A$53:$U$76,15,FALSE)&lt;&gt;0,VLOOKUP($N16,Tabelle2!$A$53:$U$76,15,FALSE),"")</f>
        <v>192</v>
      </c>
      <c r="Y16" s="21"/>
      <c r="Z16" s="16">
        <f ca="1">IF(VLOOKUP($N16,Tabelle2!$A$53:$U$76,18,FALSE)&lt;&gt;0,VLOOKUP($N16,Tabelle2!$A$53:$U$76,18,FALSE),"")</f>
        <v>8</v>
      </c>
    </row>
    <row r="17" spans="1:26" x14ac:dyDescent="0.3">
      <c r="N17" s="12"/>
    </row>
    <row r="18" spans="1:26" ht="15" thickBot="1" x14ac:dyDescent="0.35">
      <c r="A18" t="str">
        <f>N18&amp;")"</f>
        <v>6)</v>
      </c>
      <c r="B18" s="8">
        <f ca="1">VLOOKUP($N18,Tabelle2!$A$53:$U$76,3,FALSE)</f>
        <v>19</v>
      </c>
      <c r="C18" s="18" t="str">
        <f ca="1">VLOOKUP($N18,Tabelle2!$A$53:$U$76,7,FALSE)</f>
        <v>:</v>
      </c>
      <c r="D18" s="8">
        <f ca="1">VLOOKUP($N18,Tabelle2!$A$53:$U$76,5,FALSE)</f>
        <v>4</v>
      </c>
      <c r="E18" s="18" t="s">
        <v>1</v>
      </c>
      <c r="F18" s="10"/>
      <c r="G18" s="18" t="str">
        <f ca="1">U18</f>
        <v>·</v>
      </c>
      <c r="H18" s="10"/>
      <c r="I18" s="18" t="s">
        <v>1</v>
      </c>
      <c r="J18" s="10"/>
      <c r="K18" s="18" t="s">
        <v>1</v>
      </c>
      <c r="L18" s="10"/>
      <c r="N18" s="13">
        <f>N15+1</f>
        <v>6</v>
      </c>
      <c r="O18" t="str">
        <f>A18</f>
        <v>6)</v>
      </c>
      <c r="P18" s="15">
        <f ca="1">VLOOKUP($N18,Tabelle2!$A$53:$U$76,3,FALSE)</f>
        <v>19</v>
      </c>
      <c r="Q18" s="21" t="str">
        <f ca="1">VLOOKUP($N18,Tabelle2!$A$53:$U$76,7,FALSE)</f>
        <v>:</v>
      </c>
      <c r="R18" s="15">
        <f ca="1">VLOOKUP($N18,Tabelle2!$A$53:$U$76,5,FALSE)</f>
        <v>4</v>
      </c>
      <c r="S18" s="21" t="s">
        <v>1</v>
      </c>
      <c r="T18" s="15">
        <f ca="1">VLOOKUP($N18,Tabelle2!$A$53:$U$76,8,FALSE)</f>
        <v>19</v>
      </c>
      <c r="U18" s="21" t="str">
        <f ca="1">VLOOKUP($N18,Tabelle2!$A$53:$U$76,10,FALSE)</f>
        <v>·</v>
      </c>
      <c r="V18" s="15">
        <f ca="1">VLOOKUP($N18,Tabelle2!$A$53:$U$76,11,FALSE)</f>
        <v>7</v>
      </c>
      <c r="W18" s="21" t="str">
        <f ca="1">IF(VLOOKUP($N18,Tabelle2!$A$53:$U$76,13,FALSE)&lt;&gt;0,VLOOKUP($N18,Tabelle2!$A$53:$U$76,13,FALSE),"")</f>
        <v>=</v>
      </c>
      <c r="X18" s="15">
        <f ca="1">IF(VLOOKUP($N18,Tabelle2!$A$53:$U$76,14,FALSE)&lt;&gt;0,VLOOKUP($N18,Tabelle2!$A$53:$U$76,14,FALSE),"")</f>
        <v>133</v>
      </c>
      <c r="Y18" s="21" t="str">
        <f ca="1">IF(VLOOKUP($N18,Tabelle2!$A$53:$U$76,16,FALSE)&lt;&gt;0,VLOOKUP($N18,Tabelle2!$A$53:$U$76,16,FALSE),"")</f>
        <v/>
      </c>
      <c r="Z18" s="15" t="str">
        <f ca="1">IF(VLOOKUP($N18,Tabelle2!$A$53:$U$76,17,FALSE)&lt;&gt;0,VLOOKUP($N18,Tabelle2!$A$53:$U$76,17,FALSE),"")</f>
        <v/>
      </c>
    </row>
    <row r="19" spans="1:26" x14ac:dyDescent="0.3">
      <c r="B19" s="4">
        <f ca="1">VLOOKUP($N19,Tabelle2!$A$53:$U$76,4,FALSE)</f>
        <v>17</v>
      </c>
      <c r="C19" s="18"/>
      <c r="D19" s="4">
        <f ca="1">VLOOKUP($N19,Tabelle2!$A$53:$U$76,6,FALSE)</f>
        <v>7</v>
      </c>
      <c r="E19" s="18"/>
      <c r="F19" s="11"/>
      <c r="G19" s="18"/>
      <c r="H19" s="11"/>
      <c r="I19" s="18"/>
      <c r="J19" s="11"/>
      <c r="K19" s="18"/>
      <c r="L19" s="11"/>
      <c r="N19" s="13">
        <f>N18</f>
        <v>6</v>
      </c>
      <c r="P19" s="16">
        <f ca="1">VLOOKUP($N19,Tabelle2!$A$53:$U$76,4,FALSE)</f>
        <v>17</v>
      </c>
      <c r="Q19" s="21"/>
      <c r="R19" s="16">
        <f ca="1">VLOOKUP($N19,Tabelle2!$A$53:$U$76,6,FALSE)</f>
        <v>7</v>
      </c>
      <c r="S19" s="21"/>
      <c r="T19" s="16">
        <f ca="1">VLOOKUP($N19,Tabelle2!$A$53:$U$76,9,FALSE)</f>
        <v>17</v>
      </c>
      <c r="U19" s="21"/>
      <c r="V19" s="16">
        <f ca="1">VLOOKUP($N19,Tabelle2!$A$53:$U$76,12,FALSE)</f>
        <v>4</v>
      </c>
      <c r="W19" s="21"/>
      <c r="X19" s="16">
        <f ca="1">IF(VLOOKUP($N19,Tabelle2!$A$53:$U$76,15,FALSE)&lt;&gt;0,VLOOKUP($N19,Tabelle2!$A$53:$U$76,15,FALSE),"")</f>
        <v>68</v>
      </c>
      <c r="Y19" s="21"/>
      <c r="Z19" s="16" t="str">
        <f ca="1">IF(VLOOKUP($N19,Tabelle2!$A$53:$U$76,18,FALSE)&lt;&gt;0,VLOOKUP($N19,Tabelle2!$A$53:$U$76,18,FALSE),"")</f>
        <v/>
      </c>
    </row>
    <row r="20" spans="1:26" x14ac:dyDescent="0.3">
      <c r="N20" s="12"/>
    </row>
    <row r="21" spans="1:26" ht="15" thickBot="1" x14ac:dyDescent="0.35">
      <c r="A21" t="str">
        <f>N21&amp;")"</f>
        <v>7)</v>
      </c>
      <c r="B21" s="8">
        <f ca="1">VLOOKUP($N21,Tabelle2!$A$53:$U$76,3,FALSE)</f>
        <v>7</v>
      </c>
      <c r="C21" s="18" t="str">
        <f ca="1">VLOOKUP($N21,Tabelle2!$A$53:$U$76,7,FALSE)</f>
        <v>:</v>
      </c>
      <c r="D21" s="8">
        <f ca="1">VLOOKUP($N21,Tabelle2!$A$53:$U$76,5,FALSE)</f>
        <v>5</v>
      </c>
      <c r="E21" s="18" t="s">
        <v>1</v>
      </c>
      <c r="F21" s="10"/>
      <c r="G21" s="18" t="str">
        <f ca="1">U21</f>
        <v>·</v>
      </c>
      <c r="H21" s="10"/>
      <c r="I21" s="18" t="s">
        <v>1</v>
      </c>
      <c r="J21" s="10"/>
      <c r="K21" s="18" t="s">
        <v>1</v>
      </c>
      <c r="L21" s="10"/>
      <c r="N21" s="13">
        <f>N18+1</f>
        <v>7</v>
      </c>
      <c r="O21" t="str">
        <f>A21</f>
        <v>7)</v>
      </c>
      <c r="P21" s="15">
        <f ca="1">VLOOKUP($N21,Tabelle2!$A$53:$U$76,3,FALSE)</f>
        <v>7</v>
      </c>
      <c r="Q21" s="21" t="str">
        <f ca="1">VLOOKUP($N21,Tabelle2!$A$53:$U$76,7,FALSE)</f>
        <v>:</v>
      </c>
      <c r="R21" s="15">
        <f ca="1">VLOOKUP($N21,Tabelle2!$A$53:$U$76,5,FALSE)</f>
        <v>5</v>
      </c>
      <c r="S21" s="21" t="s">
        <v>1</v>
      </c>
      <c r="T21" s="15">
        <f ca="1">VLOOKUP($N21,Tabelle2!$A$53:$U$76,8,FALSE)</f>
        <v>7</v>
      </c>
      <c r="U21" s="21" t="str">
        <f ca="1">VLOOKUP($N21,Tabelle2!$A$53:$U$76,10,FALSE)</f>
        <v>·</v>
      </c>
      <c r="V21" s="15">
        <f ca="1">VLOOKUP($N21,Tabelle2!$A$53:$U$76,11,FALSE)</f>
        <v>17</v>
      </c>
      <c r="W21" s="21" t="str">
        <f ca="1">IF(VLOOKUP($N21,Tabelle2!$A$53:$U$76,13,FALSE)&lt;&gt;0,VLOOKUP($N21,Tabelle2!$A$53:$U$76,13,FALSE),"")</f>
        <v>=</v>
      </c>
      <c r="X21" s="15">
        <f ca="1">IF(VLOOKUP($N21,Tabelle2!$A$53:$U$76,14,FALSE)&lt;&gt;0,VLOOKUP($N21,Tabelle2!$A$53:$U$76,14,FALSE),"")</f>
        <v>119</v>
      </c>
      <c r="Y21" s="21" t="str">
        <f ca="1">IF(VLOOKUP($N21,Tabelle2!$A$53:$U$76,16,FALSE)&lt;&gt;0,VLOOKUP($N21,Tabelle2!$A$53:$U$76,16,FALSE),"")</f>
        <v/>
      </c>
      <c r="Z21" s="15" t="str">
        <f ca="1">IF(VLOOKUP($N21,Tabelle2!$A$53:$U$76,17,FALSE)&lt;&gt;0,VLOOKUP($N21,Tabelle2!$A$53:$U$76,17,FALSE),"")</f>
        <v/>
      </c>
    </row>
    <row r="22" spans="1:26" x14ac:dyDescent="0.3">
      <c r="B22" s="4">
        <f ca="1">VLOOKUP($N22,Tabelle2!$A$53:$U$76,4,FALSE)</f>
        <v>16</v>
      </c>
      <c r="C22" s="18"/>
      <c r="D22" s="4">
        <f ca="1">VLOOKUP($N22,Tabelle2!$A$53:$U$76,6,FALSE)</f>
        <v>17</v>
      </c>
      <c r="E22" s="18"/>
      <c r="F22" s="11"/>
      <c r="G22" s="18"/>
      <c r="H22" s="11"/>
      <c r="I22" s="18"/>
      <c r="J22" s="11"/>
      <c r="K22" s="18"/>
      <c r="L22" s="11"/>
      <c r="N22" s="13">
        <f>N21</f>
        <v>7</v>
      </c>
      <c r="P22" s="16">
        <f ca="1">VLOOKUP($N22,Tabelle2!$A$53:$U$76,4,FALSE)</f>
        <v>16</v>
      </c>
      <c r="Q22" s="21"/>
      <c r="R22" s="16">
        <f ca="1">VLOOKUP($N22,Tabelle2!$A$53:$U$76,6,FALSE)</f>
        <v>17</v>
      </c>
      <c r="S22" s="21"/>
      <c r="T22" s="16">
        <f ca="1">VLOOKUP($N22,Tabelle2!$A$53:$U$76,9,FALSE)</f>
        <v>16</v>
      </c>
      <c r="U22" s="21"/>
      <c r="V22" s="16">
        <f ca="1">VLOOKUP($N22,Tabelle2!$A$53:$U$76,12,FALSE)</f>
        <v>5</v>
      </c>
      <c r="W22" s="21"/>
      <c r="X22" s="16">
        <f ca="1">IF(VLOOKUP($N22,Tabelle2!$A$53:$U$76,15,FALSE)&lt;&gt;0,VLOOKUP($N22,Tabelle2!$A$53:$U$76,15,FALSE),"")</f>
        <v>80</v>
      </c>
      <c r="Y22" s="21"/>
      <c r="Z22" s="16" t="str">
        <f ca="1">IF(VLOOKUP($N22,Tabelle2!$A$53:$U$76,18,FALSE)&lt;&gt;0,VLOOKUP($N22,Tabelle2!$A$53:$U$76,18,FALSE),"")</f>
        <v/>
      </c>
    </row>
    <row r="23" spans="1:26" x14ac:dyDescent="0.3">
      <c r="N23" s="12"/>
    </row>
    <row r="24" spans="1:26" ht="15" thickBot="1" x14ac:dyDescent="0.35">
      <c r="A24" t="str">
        <f>N24&amp;")"</f>
        <v>8)</v>
      </c>
      <c r="B24" s="8">
        <f ca="1">VLOOKUP($N24,Tabelle2!$A$53:$U$76,3,FALSE)</f>
        <v>18</v>
      </c>
      <c r="C24" s="18" t="str">
        <f ca="1">VLOOKUP($N24,Tabelle2!$A$53:$U$76,7,FALSE)</f>
        <v>:</v>
      </c>
      <c r="D24" s="8">
        <f ca="1">VLOOKUP($N24,Tabelle2!$A$53:$U$76,5,FALSE)</f>
        <v>18</v>
      </c>
      <c r="E24" s="18" t="s">
        <v>1</v>
      </c>
      <c r="F24" s="10"/>
      <c r="G24" s="18" t="str">
        <f ca="1">U24</f>
        <v>·</v>
      </c>
      <c r="H24" s="10"/>
      <c r="I24" s="18" t="s">
        <v>1</v>
      </c>
      <c r="J24" s="10"/>
      <c r="K24" s="18" t="s">
        <v>1</v>
      </c>
      <c r="L24" s="10"/>
      <c r="N24" s="13">
        <f>N21+1</f>
        <v>8</v>
      </c>
      <c r="O24" t="str">
        <f>A24</f>
        <v>8)</v>
      </c>
      <c r="P24" s="15">
        <f ca="1">VLOOKUP($N24,Tabelle2!$A$53:$U$76,3,FALSE)</f>
        <v>18</v>
      </c>
      <c r="Q24" s="21" t="str">
        <f ca="1">VLOOKUP($N24,Tabelle2!$A$53:$U$76,7,FALSE)</f>
        <v>:</v>
      </c>
      <c r="R24" s="15">
        <f ca="1">VLOOKUP($N24,Tabelle2!$A$53:$U$76,5,FALSE)</f>
        <v>18</v>
      </c>
      <c r="S24" s="21" t="s">
        <v>1</v>
      </c>
      <c r="T24" s="15">
        <f ca="1">VLOOKUP($N24,Tabelle2!$A$53:$U$76,8,FALSE)</f>
        <v>18</v>
      </c>
      <c r="U24" s="21" t="str">
        <f ca="1">VLOOKUP($N24,Tabelle2!$A$53:$U$76,10,FALSE)</f>
        <v>·</v>
      </c>
      <c r="V24" s="15">
        <f ca="1">VLOOKUP($N24,Tabelle2!$A$53:$U$76,11,FALSE)</f>
        <v>8</v>
      </c>
      <c r="W24" s="21" t="str">
        <f ca="1">IF(VLOOKUP($N24,Tabelle2!$A$53:$U$76,13,FALSE)&lt;&gt;0,VLOOKUP($N24,Tabelle2!$A$53:$U$76,13,FALSE),"")</f>
        <v>=</v>
      </c>
      <c r="X24" s="15">
        <f ca="1">IF(VLOOKUP($N24,Tabelle2!$A$53:$U$76,14,FALSE)&lt;&gt;0,VLOOKUP($N24,Tabelle2!$A$53:$U$76,14,FALSE),"")</f>
        <v>144</v>
      </c>
      <c r="Y24" s="21" t="str">
        <f ca="1">IF(VLOOKUP($N24,Tabelle2!$A$53:$U$76,16,FALSE)&lt;&gt;0,VLOOKUP($N24,Tabelle2!$A$53:$U$76,16,FALSE),"")</f>
        <v>=</v>
      </c>
      <c r="Z24" s="15">
        <f ca="1">IF(VLOOKUP($N24,Tabelle2!$A$53:$U$76,17,FALSE)&lt;&gt;0,VLOOKUP($N24,Tabelle2!$A$53:$U$76,17,FALSE),"")</f>
        <v>8</v>
      </c>
    </row>
    <row r="25" spans="1:26" x14ac:dyDescent="0.3">
      <c r="B25" s="4">
        <f ca="1">VLOOKUP($N25,Tabelle2!$A$53:$U$76,4,FALSE)</f>
        <v>9</v>
      </c>
      <c r="C25" s="18"/>
      <c r="D25" s="4">
        <f ca="1">VLOOKUP($N25,Tabelle2!$A$53:$U$76,6,FALSE)</f>
        <v>8</v>
      </c>
      <c r="E25" s="18"/>
      <c r="F25" s="11"/>
      <c r="G25" s="18"/>
      <c r="H25" s="11"/>
      <c r="I25" s="18"/>
      <c r="J25" s="11"/>
      <c r="K25" s="18"/>
      <c r="L25" s="11"/>
      <c r="N25" s="13">
        <f>N24</f>
        <v>8</v>
      </c>
      <c r="P25" s="16">
        <f ca="1">VLOOKUP($N25,Tabelle2!$A$53:$U$76,4,FALSE)</f>
        <v>9</v>
      </c>
      <c r="Q25" s="21"/>
      <c r="R25" s="16">
        <f ca="1">VLOOKUP($N25,Tabelle2!$A$53:$U$76,6,FALSE)</f>
        <v>8</v>
      </c>
      <c r="S25" s="21"/>
      <c r="T25" s="16">
        <f ca="1">VLOOKUP($N25,Tabelle2!$A$53:$U$76,9,FALSE)</f>
        <v>9</v>
      </c>
      <c r="U25" s="21"/>
      <c r="V25" s="16">
        <f ca="1">VLOOKUP($N25,Tabelle2!$A$53:$U$76,12,FALSE)</f>
        <v>18</v>
      </c>
      <c r="W25" s="21"/>
      <c r="X25" s="16">
        <f ca="1">IF(VLOOKUP($N25,Tabelle2!$A$53:$U$76,15,FALSE)&lt;&gt;0,VLOOKUP($N25,Tabelle2!$A$53:$U$76,15,FALSE),"")</f>
        <v>162</v>
      </c>
      <c r="Y25" s="21"/>
      <c r="Z25" s="16">
        <f ca="1">IF(VLOOKUP($N25,Tabelle2!$A$53:$U$76,18,FALSE)&lt;&gt;0,VLOOKUP($N25,Tabelle2!$A$53:$U$76,18,FALSE),"")</f>
        <v>9</v>
      </c>
    </row>
    <row r="26" spans="1:26" x14ac:dyDescent="0.3">
      <c r="N26" s="12"/>
    </row>
    <row r="27" spans="1:26" ht="15" thickBot="1" x14ac:dyDescent="0.35">
      <c r="A27" t="str">
        <f>N27&amp;")"</f>
        <v>9)</v>
      </c>
      <c r="B27" s="8">
        <f ca="1">VLOOKUP($N27,Tabelle2!$A$53:$U$76,3,FALSE)</f>
        <v>3</v>
      </c>
      <c r="C27" s="18" t="str">
        <f ca="1">VLOOKUP($N27,Tabelle2!$A$53:$U$76,7,FALSE)</f>
        <v>:</v>
      </c>
      <c r="D27" s="8">
        <f ca="1">VLOOKUP($N27,Tabelle2!$A$53:$U$76,5,FALSE)</f>
        <v>9</v>
      </c>
      <c r="E27" s="18" t="s">
        <v>1</v>
      </c>
      <c r="F27" s="10"/>
      <c r="G27" s="18" t="str">
        <f ca="1">U27</f>
        <v>·</v>
      </c>
      <c r="H27" s="10"/>
      <c r="I27" s="18" t="s">
        <v>1</v>
      </c>
      <c r="J27" s="10"/>
      <c r="K27" s="18" t="s">
        <v>1</v>
      </c>
      <c r="L27" s="10"/>
      <c r="N27" s="13">
        <f>N24+1</f>
        <v>9</v>
      </c>
      <c r="O27" t="str">
        <f>A27</f>
        <v>9)</v>
      </c>
      <c r="P27" s="15">
        <f ca="1">VLOOKUP($N27,Tabelle2!$A$53:$U$76,3,FALSE)</f>
        <v>3</v>
      </c>
      <c r="Q27" s="21" t="str">
        <f ca="1">VLOOKUP($N27,Tabelle2!$A$53:$U$76,7,FALSE)</f>
        <v>:</v>
      </c>
      <c r="R27" s="15">
        <f ca="1">VLOOKUP($N27,Tabelle2!$A$53:$U$76,5,FALSE)</f>
        <v>9</v>
      </c>
      <c r="S27" s="21" t="s">
        <v>1</v>
      </c>
      <c r="T27" s="15">
        <f ca="1">VLOOKUP($N27,Tabelle2!$A$53:$U$76,8,FALSE)</f>
        <v>3</v>
      </c>
      <c r="U27" s="21" t="str">
        <f ca="1">VLOOKUP($N27,Tabelle2!$A$53:$U$76,10,FALSE)</f>
        <v>·</v>
      </c>
      <c r="V27" s="15">
        <f ca="1">VLOOKUP($N27,Tabelle2!$A$53:$U$76,11,FALSE)</f>
        <v>14</v>
      </c>
      <c r="W27" s="21" t="str">
        <f ca="1">IF(VLOOKUP($N27,Tabelle2!$A$53:$U$76,13,FALSE)&lt;&gt;0,VLOOKUP($N27,Tabelle2!$A$53:$U$76,13,FALSE),"")</f>
        <v>=</v>
      </c>
      <c r="X27" s="15">
        <f ca="1">IF(VLOOKUP($N27,Tabelle2!$A$53:$U$76,14,FALSE)&lt;&gt;0,VLOOKUP($N27,Tabelle2!$A$53:$U$76,14,FALSE),"")</f>
        <v>42</v>
      </c>
      <c r="Y27" s="21" t="str">
        <f ca="1">IF(VLOOKUP($N27,Tabelle2!$A$53:$U$76,16,FALSE)&lt;&gt;0,VLOOKUP($N27,Tabelle2!$A$53:$U$76,16,FALSE),"")</f>
        <v>=</v>
      </c>
      <c r="Z27" s="15">
        <f ca="1">IF(VLOOKUP($N27,Tabelle2!$A$53:$U$76,17,FALSE)&lt;&gt;0,VLOOKUP($N27,Tabelle2!$A$53:$U$76,17,FALSE),"")</f>
        <v>14</v>
      </c>
    </row>
    <row r="28" spans="1:26" x14ac:dyDescent="0.3">
      <c r="B28" s="4">
        <f ca="1">VLOOKUP($N28,Tabelle2!$A$53:$U$76,4,FALSE)</f>
        <v>19</v>
      </c>
      <c r="C28" s="18"/>
      <c r="D28" s="4">
        <f ca="1">VLOOKUP($N28,Tabelle2!$A$53:$U$76,6,FALSE)</f>
        <v>14</v>
      </c>
      <c r="E28" s="18"/>
      <c r="F28" s="11"/>
      <c r="G28" s="18"/>
      <c r="H28" s="11"/>
      <c r="I28" s="18"/>
      <c r="J28" s="11"/>
      <c r="K28" s="18"/>
      <c r="L28" s="11"/>
      <c r="N28" s="13">
        <f>N27</f>
        <v>9</v>
      </c>
      <c r="P28" s="16">
        <f ca="1">VLOOKUP($N28,Tabelle2!$A$53:$U$76,4,FALSE)</f>
        <v>19</v>
      </c>
      <c r="Q28" s="21"/>
      <c r="R28" s="16">
        <f ca="1">VLOOKUP($N28,Tabelle2!$A$53:$U$76,6,FALSE)</f>
        <v>14</v>
      </c>
      <c r="S28" s="21"/>
      <c r="T28" s="16">
        <f ca="1">VLOOKUP($N28,Tabelle2!$A$53:$U$76,9,FALSE)</f>
        <v>19</v>
      </c>
      <c r="U28" s="21"/>
      <c r="V28" s="16">
        <f ca="1">VLOOKUP($N28,Tabelle2!$A$53:$U$76,12,FALSE)</f>
        <v>9</v>
      </c>
      <c r="W28" s="21"/>
      <c r="X28" s="16">
        <f ca="1">IF(VLOOKUP($N28,Tabelle2!$A$53:$U$76,15,FALSE)&lt;&gt;0,VLOOKUP($N28,Tabelle2!$A$53:$U$76,15,FALSE),"")</f>
        <v>171</v>
      </c>
      <c r="Y28" s="21"/>
      <c r="Z28" s="16">
        <f ca="1">IF(VLOOKUP($N28,Tabelle2!$A$53:$U$76,18,FALSE)&lt;&gt;0,VLOOKUP($N28,Tabelle2!$A$53:$U$76,18,FALSE),"")</f>
        <v>57</v>
      </c>
    </row>
    <row r="29" spans="1:26" x14ac:dyDescent="0.3">
      <c r="N29" s="12"/>
    </row>
    <row r="30" spans="1:26" ht="15" thickBot="1" x14ac:dyDescent="0.35">
      <c r="A30" t="str">
        <f>N30&amp;")"</f>
        <v>10)</v>
      </c>
      <c r="B30" s="8">
        <f ca="1">VLOOKUP($N30,Tabelle2!$A$53:$U$76,3,FALSE)</f>
        <v>16</v>
      </c>
      <c r="C30" s="18" t="str">
        <f ca="1">VLOOKUP($N30,Tabelle2!$A$53:$U$76,7,FALSE)</f>
        <v>:</v>
      </c>
      <c r="D30" s="8">
        <f ca="1">VLOOKUP($N30,Tabelle2!$A$53:$U$76,5,FALSE)</f>
        <v>14</v>
      </c>
      <c r="E30" s="18" t="s">
        <v>1</v>
      </c>
      <c r="F30" s="10"/>
      <c r="G30" s="18" t="str">
        <f ca="1">U30</f>
        <v>·</v>
      </c>
      <c r="H30" s="10"/>
      <c r="I30" s="18" t="s">
        <v>1</v>
      </c>
      <c r="J30" s="10"/>
      <c r="K30" s="18" t="s">
        <v>1</v>
      </c>
      <c r="L30" s="10"/>
      <c r="N30" s="13">
        <f>N27+1</f>
        <v>10</v>
      </c>
      <c r="O30" t="str">
        <f>A30</f>
        <v>10)</v>
      </c>
      <c r="P30" s="15">
        <f ca="1">VLOOKUP($N30,Tabelle2!$A$53:$U$76,3,FALSE)</f>
        <v>16</v>
      </c>
      <c r="Q30" s="21" t="str">
        <f ca="1">VLOOKUP($N30,Tabelle2!$A$53:$U$76,7,FALSE)</f>
        <v>:</v>
      </c>
      <c r="R30" s="15">
        <f ca="1">VLOOKUP($N30,Tabelle2!$A$53:$U$76,5,FALSE)</f>
        <v>14</v>
      </c>
      <c r="S30" s="21" t="s">
        <v>1</v>
      </c>
      <c r="T30" s="15">
        <f ca="1">VLOOKUP($N30,Tabelle2!$A$53:$U$76,8,FALSE)</f>
        <v>16</v>
      </c>
      <c r="U30" s="21" t="str">
        <f ca="1">VLOOKUP($N30,Tabelle2!$A$53:$U$76,10,FALSE)</f>
        <v>·</v>
      </c>
      <c r="V30" s="15">
        <f ca="1">VLOOKUP($N30,Tabelle2!$A$53:$U$76,11,FALSE)</f>
        <v>13</v>
      </c>
      <c r="W30" s="21" t="str">
        <f ca="1">IF(VLOOKUP($N30,Tabelle2!$A$53:$U$76,13,FALSE)&lt;&gt;0,VLOOKUP($N30,Tabelle2!$A$53:$U$76,13,FALSE),"")</f>
        <v>=</v>
      </c>
      <c r="X30" s="15">
        <f ca="1">IF(VLOOKUP($N30,Tabelle2!$A$53:$U$76,14,FALSE)&lt;&gt;0,VLOOKUP($N30,Tabelle2!$A$53:$U$76,14,FALSE),"")</f>
        <v>208</v>
      </c>
      <c r="Y30" s="21" t="str">
        <f ca="1">IF(VLOOKUP($N30,Tabelle2!$A$53:$U$76,16,FALSE)&lt;&gt;0,VLOOKUP($N30,Tabelle2!$A$53:$U$76,16,FALSE),"")</f>
        <v>=</v>
      </c>
      <c r="Z30" s="15">
        <f ca="1">IF(VLOOKUP($N30,Tabelle2!$A$53:$U$76,17,FALSE)&lt;&gt;0,VLOOKUP($N30,Tabelle2!$A$53:$U$76,17,FALSE),"")</f>
        <v>104</v>
      </c>
    </row>
    <row r="31" spans="1:26" x14ac:dyDescent="0.3">
      <c r="B31" s="4">
        <f ca="1">VLOOKUP($N31,Tabelle2!$A$53:$U$76,4,FALSE)</f>
        <v>3</v>
      </c>
      <c r="C31" s="18"/>
      <c r="D31" s="4">
        <f ca="1">VLOOKUP($N31,Tabelle2!$A$53:$U$76,6,FALSE)</f>
        <v>13</v>
      </c>
      <c r="E31" s="18"/>
      <c r="F31" s="11"/>
      <c r="G31" s="18"/>
      <c r="H31" s="11"/>
      <c r="I31" s="18"/>
      <c r="J31" s="11"/>
      <c r="K31" s="18"/>
      <c r="L31" s="11"/>
      <c r="N31" s="13">
        <f>N30</f>
        <v>10</v>
      </c>
      <c r="P31" s="16">
        <f ca="1">VLOOKUP($N31,Tabelle2!$A$53:$U$76,4,FALSE)</f>
        <v>3</v>
      </c>
      <c r="Q31" s="21"/>
      <c r="R31" s="16">
        <f ca="1">VLOOKUP($N31,Tabelle2!$A$53:$U$76,6,FALSE)</f>
        <v>13</v>
      </c>
      <c r="S31" s="21"/>
      <c r="T31" s="16">
        <f ca="1">VLOOKUP($N31,Tabelle2!$A$53:$U$76,9,FALSE)</f>
        <v>3</v>
      </c>
      <c r="U31" s="21"/>
      <c r="V31" s="16">
        <f ca="1">VLOOKUP($N31,Tabelle2!$A$53:$U$76,12,FALSE)</f>
        <v>14</v>
      </c>
      <c r="W31" s="21"/>
      <c r="X31" s="16">
        <f ca="1">IF(VLOOKUP($N31,Tabelle2!$A$53:$U$76,15,FALSE)&lt;&gt;0,VLOOKUP($N31,Tabelle2!$A$53:$U$76,15,FALSE),"")</f>
        <v>42</v>
      </c>
      <c r="Y31" s="21"/>
      <c r="Z31" s="16">
        <f ca="1">IF(VLOOKUP($N31,Tabelle2!$A$53:$U$76,18,FALSE)&lt;&gt;0,VLOOKUP($N31,Tabelle2!$A$53:$U$76,18,FALSE),"")</f>
        <v>21</v>
      </c>
    </row>
    <row r="32" spans="1:26" x14ac:dyDescent="0.3">
      <c r="N32" s="12"/>
    </row>
    <row r="33" spans="1:26" ht="15" thickBot="1" x14ac:dyDescent="0.35">
      <c r="A33" t="str">
        <f>N33&amp;")"</f>
        <v>11)</v>
      </c>
      <c r="B33" s="8">
        <f ca="1">VLOOKUP($N33,Tabelle2!$A$53:$U$76,3,FALSE)</f>
        <v>2</v>
      </c>
      <c r="C33" s="18" t="str">
        <f ca="1">VLOOKUP($N33,Tabelle2!$A$53:$U$76,7,FALSE)</f>
        <v>:</v>
      </c>
      <c r="D33" s="8">
        <f ca="1">VLOOKUP($N33,Tabelle2!$A$53:$U$76,5,FALSE)</f>
        <v>11</v>
      </c>
      <c r="E33" s="18" t="s">
        <v>1</v>
      </c>
      <c r="F33" s="10"/>
      <c r="G33" s="18" t="str">
        <f ca="1">U33</f>
        <v>·</v>
      </c>
      <c r="H33" s="10"/>
      <c r="I33" s="18" t="s">
        <v>1</v>
      </c>
      <c r="J33" s="10"/>
      <c r="K33" s="18" t="s">
        <v>1</v>
      </c>
      <c r="L33" s="10"/>
      <c r="N33" s="13">
        <f>N30+1</f>
        <v>11</v>
      </c>
      <c r="O33" t="str">
        <f>A33</f>
        <v>11)</v>
      </c>
      <c r="P33" s="15">
        <f ca="1">VLOOKUP($N33,Tabelle2!$A$53:$U$76,3,FALSE)</f>
        <v>2</v>
      </c>
      <c r="Q33" s="21" t="str">
        <f ca="1">VLOOKUP($N33,Tabelle2!$A$53:$U$76,7,FALSE)</f>
        <v>:</v>
      </c>
      <c r="R33" s="15">
        <f ca="1">VLOOKUP($N33,Tabelle2!$A$53:$U$76,5,FALSE)</f>
        <v>11</v>
      </c>
      <c r="S33" s="21" t="s">
        <v>1</v>
      </c>
      <c r="T33" s="15">
        <f ca="1">VLOOKUP($N33,Tabelle2!$A$53:$U$76,8,FALSE)</f>
        <v>2</v>
      </c>
      <c r="U33" s="21" t="str">
        <f ca="1">VLOOKUP($N33,Tabelle2!$A$53:$U$76,10,FALSE)</f>
        <v>·</v>
      </c>
      <c r="V33" s="15">
        <f ca="1">VLOOKUP($N33,Tabelle2!$A$53:$U$76,11,FALSE)</f>
        <v>12</v>
      </c>
      <c r="W33" s="21" t="str">
        <f ca="1">IF(VLOOKUP($N33,Tabelle2!$A$53:$U$76,13,FALSE)&lt;&gt;0,VLOOKUP($N33,Tabelle2!$A$53:$U$76,13,FALSE),"")</f>
        <v>=</v>
      </c>
      <c r="X33" s="15">
        <f ca="1">IF(VLOOKUP($N33,Tabelle2!$A$53:$U$76,14,FALSE)&lt;&gt;0,VLOOKUP($N33,Tabelle2!$A$53:$U$76,14,FALSE),"")</f>
        <v>24</v>
      </c>
      <c r="Y33" s="21" t="str">
        <f ca="1">IF(VLOOKUP($N33,Tabelle2!$A$53:$U$76,16,FALSE)&lt;&gt;0,VLOOKUP($N33,Tabelle2!$A$53:$U$76,16,FALSE),"")</f>
        <v>=</v>
      </c>
      <c r="Z33" s="15">
        <f ca="1">IF(VLOOKUP($N33,Tabelle2!$A$53:$U$76,17,FALSE)&lt;&gt;0,VLOOKUP($N33,Tabelle2!$A$53:$U$76,17,FALSE),"")</f>
        <v>3</v>
      </c>
    </row>
    <row r="34" spans="1:26" x14ac:dyDescent="0.3">
      <c r="B34" s="4">
        <f ca="1">VLOOKUP($N34,Tabelle2!$A$53:$U$76,4,FALSE)</f>
        <v>8</v>
      </c>
      <c r="C34" s="18"/>
      <c r="D34" s="4">
        <f ca="1">VLOOKUP($N34,Tabelle2!$A$53:$U$76,6,FALSE)</f>
        <v>12</v>
      </c>
      <c r="E34" s="18"/>
      <c r="F34" s="11"/>
      <c r="G34" s="18"/>
      <c r="H34" s="11"/>
      <c r="I34" s="18"/>
      <c r="J34" s="11"/>
      <c r="K34" s="18"/>
      <c r="L34" s="11"/>
      <c r="N34" s="13">
        <f>N33</f>
        <v>11</v>
      </c>
      <c r="P34" s="16">
        <f ca="1">VLOOKUP($N34,Tabelle2!$A$53:$U$76,4,FALSE)</f>
        <v>8</v>
      </c>
      <c r="Q34" s="21"/>
      <c r="R34" s="16">
        <f ca="1">VLOOKUP($N34,Tabelle2!$A$53:$U$76,6,FALSE)</f>
        <v>12</v>
      </c>
      <c r="S34" s="21"/>
      <c r="T34" s="16">
        <f ca="1">VLOOKUP($N34,Tabelle2!$A$53:$U$76,9,FALSE)</f>
        <v>8</v>
      </c>
      <c r="U34" s="21"/>
      <c r="V34" s="16">
        <f ca="1">VLOOKUP($N34,Tabelle2!$A$53:$U$76,12,FALSE)</f>
        <v>11</v>
      </c>
      <c r="W34" s="21"/>
      <c r="X34" s="16">
        <f ca="1">IF(VLOOKUP($N34,Tabelle2!$A$53:$U$76,15,FALSE)&lt;&gt;0,VLOOKUP($N34,Tabelle2!$A$53:$U$76,15,FALSE),"")</f>
        <v>88</v>
      </c>
      <c r="Y34" s="21"/>
      <c r="Z34" s="16">
        <f ca="1">IF(VLOOKUP($N34,Tabelle2!$A$53:$U$76,18,FALSE)&lt;&gt;0,VLOOKUP($N34,Tabelle2!$A$53:$U$76,18,FALSE),"")</f>
        <v>11</v>
      </c>
    </row>
    <row r="35" spans="1:26" x14ac:dyDescent="0.3">
      <c r="N35" s="12"/>
    </row>
    <row r="36" spans="1:26" ht="15" thickBot="1" x14ac:dyDescent="0.35">
      <c r="A36" t="str">
        <f>N36&amp;")"</f>
        <v>12)</v>
      </c>
      <c r="B36" s="8">
        <f ca="1">VLOOKUP($N36,Tabelle2!$A$53:$U$76,3,FALSE)</f>
        <v>7</v>
      </c>
      <c r="C36" s="18" t="str">
        <f ca="1">VLOOKUP($N36,Tabelle2!$A$53:$U$76,7,FALSE)</f>
        <v>:</v>
      </c>
      <c r="D36" s="8">
        <f ca="1">VLOOKUP($N36,Tabelle2!$A$53:$U$76,5,FALSE)</f>
        <v>16</v>
      </c>
      <c r="E36" s="18" t="s">
        <v>1</v>
      </c>
      <c r="F36" s="10"/>
      <c r="G36" s="18" t="str">
        <f ca="1">U36</f>
        <v>·</v>
      </c>
      <c r="H36" s="10"/>
      <c r="I36" s="18" t="s">
        <v>1</v>
      </c>
      <c r="J36" s="10"/>
      <c r="K36" s="18" t="s">
        <v>1</v>
      </c>
      <c r="L36" s="10"/>
      <c r="N36" s="13">
        <f>N33+1</f>
        <v>12</v>
      </c>
      <c r="O36" t="str">
        <f>A36</f>
        <v>12)</v>
      </c>
      <c r="P36" s="15">
        <f ca="1">VLOOKUP($N36,Tabelle2!$A$53:$U$76,3,FALSE)</f>
        <v>7</v>
      </c>
      <c r="Q36" s="21" t="str">
        <f ca="1">VLOOKUP($N36,Tabelle2!$A$53:$U$76,7,FALSE)</f>
        <v>:</v>
      </c>
      <c r="R36" s="15">
        <f ca="1">VLOOKUP($N36,Tabelle2!$A$53:$U$76,5,FALSE)</f>
        <v>16</v>
      </c>
      <c r="S36" s="21" t="s">
        <v>1</v>
      </c>
      <c r="T36" s="15">
        <f ca="1">VLOOKUP($N36,Tabelle2!$A$53:$U$76,8,FALSE)</f>
        <v>7</v>
      </c>
      <c r="U36" s="21" t="str">
        <f ca="1">VLOOKUP($N36,Tabelle2!$A$53:$U$76,10,FALSE)</f>
        <v>·</v>
      </c>
      <c r="V36" s="15">
        <f ca="1">VLOOKUP($N36,Tabelle2!$A$53:$U$76,11,FALSE)</f>
        <v>8</v>
      </c>
      <c r="W36" s="21" t="str">
        <f ca="1">IF(VLOOKUP($N36,Tabelle2!$A$53:$U$76,13,FALSE)&lt;&gt;0,VLOOKUP($N36,Tabelle2!$A$53:$U$76,13,FALSE),"")</f>
        <v>=</v>
      </c>
      <c r="X36" s="15">
        <f ca="1">IF(VLOOKUP($N36,Tabelle2!$A$53:$U$76,14,FALSE)&lt;&gt;0,VLOOKUP($N36,Tabelle2!$A$53:$U$76,14,FALSE),"")</f>
        <v>56</v>
      </c>
      <c r="Y36" s="21" t="str">
        <f ca="1">IF(VLOOKUP($N36,Tabelle2!$A$53:$U$76,16,FALSE)&lt;&gt;0,VLOOKUP($N36,Tabelle2!$A$53:$U$76,16,FALSE),"")</f>
        <v>=</v>
      </c>
      <c r="Z36" s="15">
        <f ca="1">IF(VLOOKUP($N36,Tabelle2!$A$53:$U$76,17,FALSE)&lt;&gt;0,VLOOKUP($N36,Tabelle2!$A$53:$U$76,17,FALSE),"")</f>
        <v>7</v>
      </c>
    </row>
    <row r="37" spans="1:26" x14ac:dyDescent="0.3">
      <c r="B37" s="4">
        <f ca="1">VLOOKUP($N37,Tabelle2!$A$53:$U$76,4,FALSE)</f>
        <v>18</v>
      </c>
      <c r="C37" s="18"/>
      <c r="D37" s="4">
        <f ca="1">VLOOKUP($N37,Tabelle2!$A$53:$U$76,6,FALSE)</f>
        <v>8</v>
      </c>
      <c r="E37" s="18"/>
      <c r="F37" s="11"/>
      <c r="G37" s="18"/>
      <c r="H37" s="11"/>
      <c r="I37" s="18"/>
      <c r="J37" s="11"/>
      <c r="K37" s="18"/>
      <c r="L37" s="11"/>
      <c r="N37" s="13">
        <f>N36</f>
        <v>12</v>
      </c>
      <c r="P37" s="16">
        <f ca="1">VLOOKUP($N37,Tabelle2!$A$53:$U$76,4,FALSE)</f>
        <v>18</v>
      </c>
      <c r="Q37" s="21"/>
      <c r="R37" s="16">
        <f ca="1">VLOOKUP($N37,Tabelle2!$A$53:$U$76,6,FALSE)</f>
        <v>8</v>
      </c>
      <c r="S37" s="21"/>
      <c r="T37" s="16">
        <f ca="1">VLOOKUP($N37,Tabelle2!$A$53:$U$76,9,FALSE)</f>
        <v>18</v>
      </c>
      <c r="U37" s="21"/>
      <c r="V37" s="16">
        <f ca="1">VLOOKUP($N37,Tabelle2!$A$53:$U$76,12,FALSE)</f>
        <v>16</v>
      </c>
      <c r="W37" s="21"/>
      <c r="X37" s="16">
        <f ca="1">IF(VLOOKUP($N37,Tabelle2!$A$53:$U$76,15,FALSE)&lt;&gt;0,VLOOKUP($N37,Tabelle2!$A$53:$U$76,15,FALSE),"")</f>
        <v>288</v>
      </c>
      <c r="Y37" s="21"/>
      <c r="Z37" s="16">
        <f ca="1">IF(VLOOKUP($N37,Tabelle2!$A$53:$U$76,18,FALSE)&lt;&gt;0,VLOOKUP($N37,Tabelle2!$A$53:$U$76,18,FALSE),"")</f>
        <v>36</v>
      </c>
    </row>
    <row r="38" spans="1:26" x14ac:dyDescent="0.3">
      <c r="N38" s="12"/>
    </row>
    <row r="39" spans="1:26" ht="15" thickBot="1" x14ac:dyDescent="0.35">
      <c r="A39" t="str">
        <f>N39&amp;")"</f>
        <v>13)</v>
      </c>
      <c r="B39" s="8">
        <f ca="1">VLOOKUP($N39,Tabelle2!$A$53:$U$76,3,FALSE)</f>
        <v>6</v>
      </c>
      <c r="C39" s="18" t="str">
        <f ca="1">VLOOKUP($N39,Tabelle2!$A$53:$U$76,7,FALSE)</f>
        <v>:</v>
      </c>
      <c r="D39" s="8">
        <f ca="1">VLOOKUP($N39,Tabelle2!$A$53:$U$76,5,FALSE)</f>
        <v>3</v>
      </c>
      <c r="E39" s="18" t="s">
        <v>1</v>
      </c>
      <c r="F39" s="10"/>
      <c r="G39" s="18" t="str">
        <f ca="1">U39</f>
        <v>·</v>
      </c>
      <c r="H39" s="10"/>
      <c r="I39" s="18" t="s">
        <v>1</v>
      </c>
      <c r="J39" s="10"/>
      <c r="K39" s="18" t="s">
        <v>1</v>
      </c>
      <c r="L39" s="10"/>
      <c r="N39" s="13">
        <f t="shared" ref="N39:N45" si="0">N36+1</f>
        <v>13</v>
      </c>
      <c r="O39" t="str">
        <f>A39</f>
        <v>13)</v>
      </c>
      <c r="P39" s="15">
        <f ca="1">VLOOKUP($N39,Tabelle2!$A$53:$U$76,3,FALSE)</f>
        <v>6</v>
      </c>
      <c r="Q39" s="21" t="str">
        <f ca="1">VLOOKUP($N39,Tabelle2!$A$53:$U$76,7,FALSE)</f>
        <v>:</v>
      </c>
      <c r="R39" s="15">
        <f ca="1">VLOOKUP($N39,Tabelle2!$A$53:$U$76,5,FALSE)</f>
        <v>3</v>
      </c>
      <c r="S39" s="21" t="s">
        <v>1</v>
      </c>
      <c r="T39" s="15">
        <f ca="1">VLOOKUP($N39,Tabelle2!$A$53:$U$76,8,FALSE)</f>
        <v>6</v>
      </c>
      <c r="U39" s="21" t="str">
        <f ca="1">VLOOKUP($N39,Tabelle2!$A$53:$U$76,10,FALSE)</f>
        <v>·</v>
      </c>
      <c r="V39" s="15">
        <f ca="1">VLOOKUP($N39,Tabelle2!$A$53:$U$76,11,FALSE)</f>
        <v>2</v>
      </c>
      <c r="W39" s="21" t="str">
        <f ca="1">IF(VLOOKUP($N39,Tabelle2!$A$53:$U$76,13,FALSE)&lt;&gt;0,VLOOKUP($N39,Tabelle2!$A$53:$U$76,13,FALSE),"")</f>
        <v>=</v>
      </c>
      <c r="X39" s="15">
        <f ca="1">IF(VLOOKUP($N39,Tabelle2!$A$53:$U$76,14,FALSE)&lt;&gt;0,VLOOKUP($N39,Tabelle2!$A$53:$U$76,14,FALSE),"")</f>
        <v>12</v>
      </c>
      <c r="Y39" s="21" t="str">
        <f ca="1">IF(VLOOKUP($N39,Tabelle2!$A$53:$U$76,16,FALSE)&lt;&gt;0,VLOOKUP($N39,Tabelle2!$A$53:$U$76,16,FALSE),"")</f>
        <v>=</v>
      </c>
      <c r="Z39" s="15">
        <f ca="1">IF(VLOOKUP($N39,Tabelle2!$A$53:$U$76,17,FALSE)&lt;&gt;0,VLOOKUP($N39,Tabelle2!$A$53:$U$76,17,FALSE),"")</f>
        <v>1</v>
      </c>
    </row>
    <row r="40" spans="1:26" x14ac:dyDescent="0.3">
      <c r="B40" s="4">
        <f ca="1">VLOOKUP($N40,Tabelle2!$A$53:$U$76,4,FALSE)</f>
        <v>12</v>
      </c>
      <c r="C40" s="18"/>
      <c r="D40" s="4">
        <f ca="1">VLOOKUP($N40,Tabelle2!$A$53:$U$76,6,FALSE)</f>
        <v>2</v>
      </c>
      <c r="E40" s="18"/>
      <c r="F40" s="11"/>
      <c r="G40" s="18"/>
      <c r="H40" s="11"/>
      <c r="I40" s="18"/>
      <c r="J40" s="11"/>
      <c r="K40" s="18"/>
      <c r="L40" s="11"/>
      <c r="N40" s="13">
        <f>N39</f>
        <v>13</v>
      </c>
      <c r="P40" s="16">
        <f ca="1">VLOOKUP($N40,Tabelle2!$A$53:$U$76,4,FALSE)</f>
        <v>12</v>
      </c>
      <c r="Q40" s="21"/>
      <c r="R40" s="16">
        <f ca="1">VLOOKUP($N40,Tabelle2!$A$53:$U$76,6,FALSE)</f>
        <v>2</v>
      </c>
      <c r="S40" s="21"/>
      <c r="T40" s="16">
        <f ca="1">VLOOKUP($N40,Tabelle2!$A$53:$U$76,9,FALSE)</f>
        <v>12</v>
      </c>
      <c r="U40" s="21"/>
      <c r="V40" s="16">
        <f ca="1">VLOOKUP($N40,Tabelle2!$A$53:$U$76,12,FALSE)</f>
        <v>3</v>
      </c>
      <c r="W40" s="21"/>
      <c r="X40" s="16">
        <f ca="1">IF(VLOOKUP($N40,Tabelle2!$A$53:$U$76,15,FALSE)&lt;&gt;0,VLOOKUP($N40,Tabelle2!$A$53:$U$76,15,FALSE),"")</f>
        <v>36</v>
      </c>
      <c r="Y40" s="21"/>
      <c r="Z40" s="16">
        <f ca="1">IF(VLOOKUP($N40,Tabelle2!$A$53:$U$76,18,FALSE)&lt;&gt;0,VLOOKUP($N40,Tabelle2!$A$53:$U$76,18,FALSE),"")</f>
        <v>3</v>
      </c>
    </row>
    <row r="41" spans="1:26" x14ac:dyDescent="0.3">
      <c r="N41" s="12"/>
    </row>
    <row r="42" spans="1:26" ht="15" thickBot="1" x14ac:dyDescent="0.35">
      <c r="A42" t="str">
        <f>N42&amp;")"</f>
        <v>14)</v>
      </c>
      <c r="B42" s="8">
        <f ca="1">VLOOKUP($N42,Tabelle2!$A$53:$U$76,3,FALSE)</f>
        <v>8</v>
      </c>
      <c r="C42" s="18" t="str">
        <f ca="1">VLOOKUP($N42,Tabelle2!$A$53:$U$76,7,FALSE)</f>
        <v>:</v>
      </c>
      <c r="D42" s="8">
        <f ca="1">VLOOKUP($N42,Tabelle2!$A$53:$U$76,5,FALSE)</f>
        <v>9</v>
      </c>
      <c r="E42" s="18" t="s">
        <v>1</v>
      </c>
      <c r="F42" s="10"/>
      <c r="G42" s="18" t="str">
        <f ca="1">U42</f>
        <v>·</v>
      </c>
      <c r="H42" s="10"/>
      <c r="I42" s="18" t="s">
        <v>1</v>
      </c>
      <c r="J42" s="10"/>
      <c r="K42" s="18" t="s">
        <v>1</v>
      </c>
      <c r="L42" s="10"/>
      <c r="N42" s="13">
        <f t="shared" si="0"/>
        <v>14</v>
      </c>
      <c r="O42" t="str">
        <f>A42</f>
        <v>14)</v>
      </c>
      <c r="P42" s="15">
        <f ca="1">VLOOKUP($N42,Tabelle2!$A$53:$U$76,3,FALSE)</f>
        <v>8</v>
      </c>
      <c r="Q42" s="21" t="str">
        <f ca="1">VLOOKUP($N42,Tabelle2!$A$53:$U$76,7,FALSE)</f>
        <v>:</v>
      </c>
      <c r="R42" s="15">
        <f ca="1">VLOOKUP($N42,Tabelle2!$A$53:$U$76,5,FALSE)</f>
        <v>9</v>
      </c>
      <c r="S42" s="21" t="s">
        <v>1</v>
      </c>
      <c r="T42" s="15">
        <f ca="1">VLOOKUP($N42,Tabelle2!$A$53:$U$76,8,FALSE)</f>
        <v>8</v>
      </c>
      <c r="U42" s="21" t="str">
        <f ca="1">VLOOKUP($N42,Tabelle2!$A$53:$U$76,10,FALSE)</f>
        <v>·</v>
      </c>
      <c r="V42" s="15">
        <f ca="1">VLOOKUP($N42,Tabelle2!$A$53:$U$76,11,FALSE)</f>
        <v>13</v>
      </c>
      <c r="W42" s="21" t="str">
        <f ca="1">IF(VLOOKUP($N42,Tabelle2!$A$53:$U$76,13,FALSE)&lt;&gt;0,VLOOKUP($N42,Tabelle2!$A$53:$U$76,13,FALSE),"")</f>
        <v>=</v>
      </c>
      <c r="X42" s="15">
        <f ca="1">IF(VLOOKUP($N42,Tabelle2!$A$53:$U$76,14,FALSE)&lt;&gt;0,VLOOKUP($N42,Tabelle2!$A$53:$U$76,14,FALSE),"")</f>
        <v>104</v>
      </c>
      <c r="Y42" s="21" t="str">
        <f ca="1">IF(VLOOKUP($N42,Tabelle2!$A$53:$U$76,16,FALSE)&lt;&gt;0,VLOOKUP($N42,Tabelle2!$A$53:$U$76,16,FALSE),"")</f>
        <v>=</v>
      </c>
      <c r="Z42" s="15">
        <f ca="1">IF(VLOOKUP($N42,Tabelle2!$A$53:$U$76,17,FALSE)&lt;&gt;0,VLOOKUP($N42,Tabelle2!$A$53:$U$76,17,FALSE),"")</f>
        <v>26</v>
      </c>
    </row>
    <row r="43" spans="1:26" x14ac:dyDescent="0.3">
      <c r="B43" s="4">
        <f ca="1">VLOOKUP($N43,Tabelle2!$A$53:$U$76,4,FALSE)</f>
        <v>20</v>
      </c>
      <c r="C43" s="18"/>
      <c r="D43" s="4">
        <f ca="1">VLOOKUP($N43,Tabelle2!$A$53:$U$76,6,FALSE)</f>
        <v>13</v>
      </c>
      <c r="E43" s="18"/>
      <c r="F43" s="11"/>
      <c r="G43" s="18"/>
      <c r="H43" s="11"/>
      <c r="I43" s="18"/>
      <c r="J43" s="11"/>
      <c r="K43" s="18"/>
      <c r="L43" s="11"/>
      <c r="N43" s="13">
        <f>N42</f>
        <v>14</v>
      </c>
      <c r="P43" s="16">
        <f ca="1">VLOOKUP($N43,Tabelle2!$A$53:$U$76,4,FALSE)</f>
        <v>20</v>
      </c>
      <c r="Q43" s="21"/>
      <c r="R43" s="16">
        <f ca="1">VLOOKUP($N43,Tabelle2!$A$53:$U$76,6,FALSE)</f>
        <v>13</v>
      </c>
      <c r="S43" s="21"/>
      <c r="T43" s="16">
        <f ca="1">VLOOKUP($N43,Tabelle2!$A$53:$U$76,9,FALSE)</f>
        <v>20</v>
      </c>
      <c r="U43" s="21"/>
      <c r="V43" s="16">
        <f ca="1">VLOOKUP($N43,Tabelle2!$A$53:$U$76,12,FALSE)</f>
        <v>9</v>
      </c>
      <c r="W43" s="21"/>
      <c r="X43" s="16">
        <f ca="1">IF(VLOOKUP($N43,Tabelle2!$A$53:$U$76,15,FALSE)&lt;&gt;0,VLOOKUP($N43,Tabelle2!$A$53:$U$76,15,FALSE),"")</f>
        <v>180</v>
      </c>
      <c r="Y43" s="21"/>
      <c r="Z43" s="16">
        <f ca="1">IF(VLOOKUP($N43,Tabelle2!$A$53:$U$76,18,FALSE)&lt;&gt;0,VLOOKUP($N43,Tabelle2!$A$53:$U$76,18,FALSE),"")</f>
        <v>45</v>
      </c>
    </row>
    <row r="44" spans="1:26" x14ac:dyDescent="0.3">
      <c r="N44" s="12"/>
    </row>
    <row r="45" spans="1:26" ht="15" thickBot="1" x14ac:dyDescent="0.35">
      <c r="A45" t="str">
        <f>N45&amp;")"</f>
        <v>15)</v>
      </c>
      <c r="B45" s="8">
        <f ca="1">VLOOKUP($N45,Tabelle2!$A$53:$U$76,3,FALSE)</f>
        <v>13</v>
      </c>
      <c r="C45" s="18" t="str">
        <f ca="1">VLOOKUP($N45,Tabelle2!$A$53:$U$76,7,FALSE)</f>
        <v>:</v>
      </c>
      <c r="D45" s="8">
        <f ca="1">VLOOKUP($N45,Tabelle2!$A$53:$U$76,5,FALSE)</f>
        <v>20</v>
      </c>
      <c r="E45" s="18" t="s">
        <v>1</v>
      </c>
      <c r="F45" s="10"/>
      <c r="G45" s="18" t="str">
        <f ca="1">U45</f>
        <v>·</v>
      </c>
      <c r="H45" s="10"/>
      <c r="I45" s="18" t="s">
        <v>1</v>
      </c>
      <c r="J45" s="10"/>
      <c r="K45" s="18" t="s">
        <v>1</v>
      </c>
      <c r="L45" s="10"/>
      <c r="N45" s="13">
        <f t="shared" si="0"/>
        <v>15</v>
      </c>
      <c r="O45" t="str">
        <f>A45</f>
        <v>15)</v>
      </c>
      <c r="P45" s="15">
        <f ca="1">VLOOKUP($N45,Tabelle2!$A$53:$U$76,3,FALSE)</f>
        <v>13</v>
      </c>
      <c r="Q45" s="21" t="str">
        <f ca="1">VLOOKUP($N45,Tabelle2!$A$53:$U$76,7,FALSE)</f>
        <v>:</v>
      </c>
      <c r="R45" s="15">
        <f ca="1">VLOOKUP($N45,Tabelle2!$A$53:$U$76,5,FALSE)</f>
        <v>20</v>
      </c>
      <c r="S45" s="21" t="s">
        <v>1</v>
      </c>
      <c r="T45" s="15">
        <f ca="1">VLOOKUP($N45,Tabelle2!$A$53:$U$76,8,FALSE)</f>
        <v>13</v>
      </c>
      <c r="U45" s="21" t="str">
        <f ca="1">VLOOKUP($N45,Tabelle2!$A$53:$U$76,10,FALSE)</f>
        <v>·</v>
      </c>
      <c r="V45" s="15">
        <f ca="1">VLOOKUP($N45,Tabelle2!$A$53:$U$76,11,FALSE)</f>
        <v>11</v>
      </c>
      <c r="W45" s="21" t="str">
        <f ca="1">IF(VLOOKUP($N45,Tabelle2!$A$53:$U$76,13,FALSE)&lt;&gt;0,VLOOKUP($N45,Tabelle2!$A$53:$U$76,13,FALSE),"")</f>
        <v>=</v>
      </c>
      <c r="X45" s="15">
        <f ca="1">IF(VLOOKUP($N45,Tabelle2!$A$53:$U$76,14,FALSE)&lt;&gt;0,VLOOKUP($N45,Tabelle2!$A$53:$U$76,14,FALSE),"")</f>
        <v>143</v>
      </c>
      <c r="Y45" s="21" t="str">
        <f ca="1">IF(VLOOKUP($N45,Tabelle2!$A$53:$U$76,16,FALSE)&lt;&gt;0,VLOOKUP($N45,Tabelle2!$A$53:$U$76,16,FALSE),"")</f>
        <v/>
      </c>
      <c r="Z45" s="15" t="str">
        <f ca="1">IF(VLOOKUP($N45,Tabelle2!$A$53:$U$76,17,FALSE)&lt;&gt;0,VLOOKUP($N45,Tabelle2!$A$53:$U$76,17,FALSE),"")</f>
        <v/>
      </c>
    </row>
    <row r="46" spans="1:26" x14ac:dyDescent="0.3">
      <c r="B46" s="4">
        <f ca="1">VLOOKUP($N46,Tabelle2!$A$53:$U$76,4,FALSE)</f>
        <v>14</v>
      </c>
      <c r="C46" s="18"/>
      <c r="D46" s="4">
        <f ca="1">VLOOKUP($N46,Tabelle2!$A$53:$U$76,6,FALSE)</f>
        <v>11</v>
      </c>
      <c r="E46" s="18"/>
      <c r="F46" s="11"/>
      <c r="G46" s="18"/>
      <c r="H46" s="11"/>
      <c r="I46" s="18"/>
      <c r="J46" s="11"/>
      <c r="K46" s="18"/>
      <c r="L46" s="11"/>
      <c r="N46" s="13">
        <f>N45</f>
        <v>15</v>
      </c>
      <c r="P46" s="16">
        <f ca="1">VLOOKUP($N46,Tabelle2!$A$53:$U$76,4,FALSE)</f>
        <v>14</v>
      </c>
      <c r="Q46" s="21"/>
      <c r="R46" s="16">
        <f ca="1">VLOOKUP($N46,Tabelle2!$A$53:$U$76,6,FALSE)</f>
        <v>11</v>
      </c>
      <c r="S46" s="21"/>
      <c r="T46" s="16">
        <f ca="1">VLOOKUP($N46,Tabelle2!$A$53:$U$76,9,FALSE)</f>
        <v>14</v>
      </c>
      <c r="U46" s="21"/>
      <c r="V46" s="16">
        <f ca="1">VLOOKUP($N46,Tabelle2!$A$53:$U$76,12,FALSE)</f>
        <v>20</v>
      </c>
      <c r="W46" s="21"/>
      <c r="X46" s="16">
        <f ca="1">IF(VLOOKUP($N46,Tabelle2!$A$53:$U$76,15,FALSE)&lt;&gt;0,VLOOKUP($N46,Tabelle2!$A$53:$U$76,15,FALSE),"")</f>
        <v>280</v>
      </c>
      <c r="Y46" s="21"/>
      <c r="Z46" s="16" t="str">
        <f ca="1">IF(VLOOKUP($N46,Tabelle2!$A$53:$U$76,18,FALSE)&lt;&gt;0,VLOOKUP($N46,Tabelle2!$A$53:$U$76,18,FALSE),"")</f>
        <v/>
      </c>
    </row>
    <row r="48" spans="1:26" x14ac:dyDescent="0.3">
      <c r="O48" s="17" t="s">
        <v>11</v>
      </c>
    </row>
    <row r="49" spans="2:15" ht="29.25" customHeight="1" x14ac:dyDescent="0.3">
      <c r="B49" s="23" t="s">
        <v>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5" x14ac:dyDescent="0.3">
      <c r="O50" s="17" t="s">
        <v>12</v>
      </c>
    </row>
  </sheetData>
  <mergeCells count="153">
    <mergeCell ref="S45:S46"/>
    <mergeCell ref="U45:U46"/>
    <mergeCell ref="W45:W46"/>
    <mergeCell ref="Y45:Y46"/>
    <mergeCell ref="B49:M49"/>
    <mergeCell ref="A1:M1"/>
    <mergeCell ref="S42:S43"/>
    <mergeCell ref="U42:U43"/>
    <mergeCell ref="W42:W43"/>
    <mergeCell ref="Y42:Y43"/>
    <mergeCell ref="C45:C46"/>
    <mergeCell ref="E45:E46"/>
    <mergeCell ref="G45:G46"/>
    <mergeCell ref="I45:I46"/>
    <mergeCell ref="K45:K46"/>
    <mergeCell ref="Q45:Q46"/>
    <mergeCell ref="S39:S40"/>
    <mergeCell ref="U39:U40"/>
    <mergeCell ref="W39:W40"/>
    <mergeCell ref="Y39:Y40"/>
    <mergeCell ref="C42:C43"/>
    <mergeCell ref="E42:E43"/>
    <mergeCell ref="G42:G43"/>
    <mergeCell ref="I42:I43"/>
    <mergeCell ref="U36:U37"/>
    <mergeCell ref="W36:W37"/>
    <mergeCell ref="Y36:Y37"/>
    <mergeCell ref="C39:C40"/>
    <mergeCell ref="E39:E40"/>
    <mergeCell ref="G39:G40"/>
    <mergeCell ref="I39:I40"/>
    <mergeCell ref="K39:K40"/>
    <mergeCell ref="Q39:Q40"/>
    <mergeCell ref="C36:C37"/>
    <mergeCell ref="E36:E37"/>
    <mergeCell ref="G36:G37"/>
    <mergeCell ref="I36:I37"/>
    <mergeCell ref="K36:K37"/>
    <mergeCell ref="Q36:Q37"/>
    <mergeCell ref="K42:K43"/>
    <mergeCell ref="Q42:Q43"/>
    <mergeCell ref="S36:S37"/>
    <mergeCell ref="Y30:Y31"/>
    <mergeCell ref="C33:C34"/>
    <mergeCell ref="E33:E34"/>
    <mergeCell ref="G33:G34"/>
    <mergeCell ref="I33:I34"/>
    <mergeCell ref="K33:K34"/>
    <mergeCell ref="Q33:Q34"/>
    <mergeCell ref="S33:S34"/>
    <mergeCell ref="U33:U34"/>
    <mergeCell ref="W33:W34"/>
    <mergeCell ref="Y33:Y34"/>
    <mergeCell ref="C30:C31"/>
    <mergeCell ref="E30:E31"/>
    <mergeCell ref="G30:G31"/>
    <mergeCell ref="I30:I31"/>
    <mergeCell ref="K30:K31"/>
    <mergeCell ref="Q30:Q31"/>
    <mergeCell ref="S30:S31"/>
    <mergeCell ref="U30:U31"/>
    <mergeCell ref="W30:W31"/>
    <mergeCell ref="Y24:Y25"/>
    <mergeCell ref="C27:C28"/>
    <mergeCell ref="E27:E28"/>
    <mergeCell ref="G27:G28"/>
    <mergeCell ref="I27:I28"/>
    <mergeCell ref="K27:K28"/>
    <mergeCell ref="Q27:Q28"/>
    <mergeCell ref="S27:S28"/>
    <mergeCell ref="U27:U28"/>
    <mergeCell ref="W27:W28"/>
    <mergeCell ref="Y27:Y28"/>
    <mergeCell ref="C24:C25"/>
    <mergeCell ref="E24:E25"/>
    <mergeCell ref="G24:G25"/>
    <mergeCell ref="I24:I25"/>
    <mergeCell ref="K24:K25"/>
    <mergeCell ref="Q24:Q25"/>
    <mergeCell ref="S24:S25"/>
    <mergeCell ref="U24:U25"/>
    <mergeCell ref="W24:W25"/>
    <mergeCell ref="S18:S19"/>
    <mergeCell ref="U18:U19"/>
    <mergeCell ref="W18:W19"/>
    <mergeCell ref="Y18:Y19"/>
    <mergeCell ref="C21:C22"/>
    <mergeCell ref="E21:E22"/>
    <mergeCell ref="G21:G22"/>
    <mergeCell ref="I21:I22"/>
    <mergeCell ref="K21:K22"/>
    <mergeCell ref="Q21:Q22"/>
    <mergeCell ref="C18:C19"/>
    <mergeCell ref="E18:E19"/>
    <mergeCell ref="G18:G19"/>
    <mergeCell ref="I18:I19"/>
    <mergeCell ref="K18:K19"/>
    <mergeCell ref="Q18:Q19"/>
    <mergeCell ref="S21:S22"/>
    <mergeCell ref="U21:U22"/>
    <mergeCell ref="W21:W22"/>
    <mergeCell ref="Y21:Y22"/>
    <mergeCell ref="Y15:Y16"/>
    <mergeCell ref="C12:C13"/>
    <mergeCell ref="E12:E13"/>
    <mergeCell ref="G9:G10"/>
    <mergeCell ref="I9:I10"/>
    <mergeCell ref="G12:G13"/>
    <mergeCell ref="I12:I13"/>
    <mergeCell ref="G15:G16"/>
    <mergeCell ref="I15:I16"/>
    <mergeCell ref="C15:C16"/>
    <mergeCell ref="E15:E16"/>
    <mergeCell ref="Q15:Q16"/>
    <mergeCell ref="S15:S16"/>
    <mergeCell ref="U15:U16"/>
    <mergeCell ref="W15:W16"/>
    <mergeCell ref="C9:C10"/>
    <mergeCell ref="E9:E10"/>
    <mergeCell ref="Q9:Q10"/>
    <mergeCell ref="S9:S10"/>
    <mergeCell ref="U9:U10"/>
    <mergeCell ref="Y12:Y13"/>
    <mergeCell ref="K15:K16"/>
    <mergeCell ref="W6:W7"/>
    <mergeCell ref="Q12:Q13"/>
    <mergeCell ref="S12:S13"/>
    <mergeCell ref="U12:U13"/>
    <mergeCell ref="W12:W13"/>
    <mergeCell ref="Y6:Y7"/>
    <mergeCell ref="G6:G7"/>
    <mergeCell ref="I6:I7"/>
    <mergeCell ref="C6:C7"/>
    <mergeCell ref="E6:E7"/>
    <mergeCell ref="Q6:Q7"/>
    <mergeCell ref="S6:S7"/>
    <mergeCell ref="K12:K13"/>
    <mergeCell ref="K9:K10"/>
    <mergeCell ref="K6:K7"/>
    <mergeCell ref="W9:W10"/>
    <mergeCell ref="Y9:Y10"/>
    <mergeCell ref="U6:U7"/>
    <mergeCell ref="C3:C4"/>
    <mergeCell ref="E3:E4"/>
    <mergeCell ref="Q3:Q4"/>
    <mergeCell ref="S3:S4"/>
    <mergeCell ref="U3:U4"/>
    <mergeCell ref="W3:W4"/>
    <mergeCell ref="I3:I4"/>
    <mergeCell ref="G3:G4"/>
    <mergeCell ref="O1:Z1"/>
    <mergeCell ref="Y3:Y4"/>
    <mergeCell ref="K3:K4"/>
  </mergeCells>
  <pageMargins left="0.11811023622047245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1"/>
  <sheetViews>
    <sheetView zoomScaleNormal="100" workbookViewId="0">
      <selection activeCell="G5" sqref="G5"/>
    </sheetView>
  </sheetViews>
  <sheetFormatPr baseColWidth="10" defaultRowHeight="15.6" x14ac:dyDescent="0.3"/>
  <cols>
    <col min="1" max="1" width="3.44140625" style="25" customWidth="1"/>
    <col min="2" max="2" width="5.44140625" style="25" customWidth="1"/>
    <col min="3" max="3" width="2.6640625" style="25" customWidth="1"/>
    <col min="4" max="4" width="5.44140625" style="25" customWidth="1"/>
    <col min="5" max="5" width="2.5546875" style="25" customWidth="1"/>
    <col min="6" max="6" width="5.44140625" style="25" customWidth="1"/>
    <col min="7" max="7" width="2" style="25" customWidth="1"/>
    <col min="8" max="8" width="5.44140625" style="25" customWidth="1"/>
    <col min="9" max="9" width="3.6640625" style="25" customWidth="1"/>
    <col min="10" max="10" width="6.33203125" style="25" customWidth="1"/>
    <col min="11" max="11" width="3.6640625" style="25" customWidth="1"/>
    <col min="12" max="12" width="5.44140625" style="25" customWidth="1"/>
    <col min="13" max="13" width="1.109375" style="25" customWidth="1"/>
    <col min="14" max="14" width="1.88671875" style="24" customWidth="1"/>
    <col min="15" max="15" width="3" style="25" customWidth="1"/>
    <col min="16" max="16" width="3.6640625" style="25" customWidth="1"/>
    <col min="17" max="17" width="2" style="25" bestFit="1" customWidth="1"/>
    <col min="18" max="18" width="3.6640625" style="25" customWidth="1"/>
    <col min="19" max="19" width="2" style="25" bestFit="1" customWidth="1"/>
    <col min="20" max="20" width="3.6640625" style="25" customWidth="1"/>
    <col min="21" max="21" width="3" style="25" customWidth="1"/>
    <col min="22" max="22" width="3.6640625" style="25" customWidth="1"/>
    <col min="23" max="23" width="2" style="25" bestFit="1" customWidth="1"/>
    <col min="24" max="24" width="6.44140625" style="25" customWidth="1"/>
    <col min="25" max="25" width="2" style="25" bestFit="1" customWidth="1"/>
    <col min="26" max="26" width="5.44140625" style="25" customWidth="1"/>
    <col min="27" max="28" width="11.5546875" style="25"/>
    <col min="29" max="29" width="15" style="25" customWidth="1"/>
    <col min="30" max="30" width="11.5546875" style="26"/>
    <col min="31" max="16384" width="11.5546875" style="25"/>
  </cols>
  <sheetData>
    <row r="1" spans="1:30" x14ac:dyDescent="0.3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 s="58" t="s">
        <v>2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30" ht="7.5" customHeight="1" x14ac:dyDescent="0.3">
      <c r="N2" s="27"/>
    </row>
    <row r="3" spans="1:30" ht="16.2" thickBot="1" x14ac:dyDescent="0.35">
      <c r="A3" s="25" t="str">
        <f>N3&amp;")"</f>
        <v>1)</v>
      </c>
      <c r="B3" s="28">
        <f ca="1">VLOOKUP($N3,Tabelle2!$A$53:$U$76,3,FALSE)</f>
        <v>18</v>
      </c>
      <c r="C3" s="29" t="str">
        <f ca="1">VLOOKUP($N3,Tabelle2!$A$53:$U$76,7,FALSE)</f>
        <v>:</v>
      </c>
      <c r="D3" s="28">
        <f ca="1">VLOOKUP($N3,Tabelle2!$A$53:$U$76,5,FALSE)</f>
        <v>8</v>
      </c>
      <c r="E3" s="29" t="s">
        <v>1</v>
      </c>
      <c r="F3" s="33"/>
      <c r="G3" s="29" t="str">
        <f ca="1">U3</f>
        <v>·</v>
      </c>
      <c r="H3" s="33"/>
      <c r="I3" s="29" t="s">
        <v>1</v>
      </c>
      <c r="J3" s="33"/>
      <c r="K3" s="29" t="s">
        <v>1</v>
      </c>
      <c r="L3" s="33"/>
      <c r="N3" s="27">
        <v>1</v>
      </c>
      <c r="O3" s="25" t="str">
        <f>A3</f>
        <v>1)</v>
      </c>
      <c r="P3" s="28">
        <f ca="1">VLOOKUP($N3,Tabelle2!$A$53:$U$76,3,FALSE)</f>
        <v>18</v>
      </c>
      <c r="Q3" s="29" t="str">
        <f ca="1">VLOOKUP($N3,Tabelle2!$A$53:$U$76,7,FALSE)</f>
        <v>:</v>
      </c>
      <c r="R3" s="28">
        <f ca="1">VLOOKUP($N3,Tabelle2!$A$53:$U$76,5,FALSE)</f>
        <v>8</v>
      </c>
      <c r="S3" s="29" t="s">
        <v>1</v>
      </c>
      <c r="T3" s="28">
        <f ca="1">VLOOKUP($N3,Tabelle2!$A$53:$U$76,8,FALSE)</f>
        <v>18</v>
      </c>
      <c r="U3" s="29" t="str">
        <f ca="1">VLOOKUP($N3,Tabelle2!$A$53:$U$76,10,FALSE)</f>
        <v>·</v>
      </c>
      <c r="V3" s="28">
        <f ca="1">VLOOKUP($N3,Tabelle2!$A$53:$U$76,11,FALSE)</f>
        <v>20</v>
      </c>
      <c r="W3" s="29" t="str">
        <f ca="1">IF(VLOOKUP($N3,Tabelle2!$A$53:$U$76,13,FALSE)&lt;&gt;0,VLOOKUP($N3,Tabelle2!$A$53:$U$76,13,FALSE),"")</f>
        <v>=</v>
      </c>
      <c r="X3" s="28">
        <f ca="1">IF(VLOOKUP($N3,Tabelle2!$A$53:$U$76,14,FALSE)&lt;&gt;0,VLOOKUP($N3,Tabelle2!$A$53:$U$76,14,FALSE),"")</f>
        <v>360</v>
      </c>
      <c r="Y3" s="29" t="str">
        <f ca="1">IF(VLOOKUP($N3,Tabelle2!$A$53:$U$76,16,FALSE)&lt;&gt;0,VLOOKUP($N3,Tabelle2!$A$53:$U$76,16,FALSE),"")</f>
        <v>=</v>
      </c>
      <c r="Z3" s="28">
        <f ca="1">IF(VLOOKUP($N3,Tabelle2!$A$53:$U$76,17,FALSE)&lt;&gt;0,VLOOKUP($N3,Tabelle2!$A$53:$U$76,17,FALSE),"")</f>
        <v>45</v>
      </c>
      <c r="AC3" s="30" t="s">
        <v>15</v>
      </c>
      <c r="AD3" s="31">
        <v>2</v>
      </c>
    </row>
    <row r="4" spans="1:30" x14ac:dyDescent="0.3">
      <c r="B4" s="26">
        <f ca="1">VLOOKUP($N4,Tabelle2!$A$53:$U$76,4,FALSE)</f>
        <v>4</v>
      </c>
      <c r="C4" s="29"/>
      <c r="D4" s="26">
        <f ca="1">VLOOKUP($N4,Tabelle2!$A$53:$U$76,6,FALSE)</f>
        <v>20</v>
      </c>
      <c r="E4" s="29"/>
      <c r="F4" s="34"/>
      <c r="G4" s="29"/>
      <c r="H4" s="34"/>
      <c r="I4" s="29"/>
      <c r="J4" s="34"/>
      <c r="K4" s="29"/>
      <c r="L4" s="34"/>
      <c r="N4" s="27">
        <f>N3</f>
        <v>1</v>
      </c>
      <c r="P4" s="26">
        <f ca="1">VLOOKUP($N4,Tabelle2!$A$53:$U$76,4,FALSE)</f>
        <v>4</v>
      </c>
      <c r="Q4" s="29"/>
      <c r="R4" s="26">
        <f ca="1">VLOOKUP($N4,Tabelle2!$A$53:$U$76,6,FALSE)</f>
        <v>20</v>
      </c>
      <c r="S4" s="29"/>
      <c r="T4" s="26">
        <f ca="1">VLOOKUP($N4,Tabelle2!$A$53:$U$76,9,FALSE)</f>
        <v>4</v>
      </c>
      <c r="U4" s="29"/>
      <c r="V4" s="26">
        <f ca="1">VLOOKUP($N4,Tabelle2!$A$53:$U$76,12,FALSE)</f>
        <v>8</v>
      </c>
      <c r="W4" s="29"/>
      <c r="X4" s="26">
        <f ca="1">IF(VLOOKUP($N4,Tabelle2!$A$53:$U$76,15,FALSE)&lt;&gt;0,VLOOKUP($N4,Tabelle2!$A$53:$U$76,15,FALSE),"")</f>
        <v>32</v>
      </c>
      <c r="Y4" s="29"/>
      <c r="Z4" s="26">
        <f ca="1">IF(VLOOKUP($N4,Tabelle2!$A$53:$U$76,18,FALSE)&lt;&gt;0,VLOOKUP($N4,Tabelle2!$A$53:$U$76,18,FALSE),"")</f>
        <v>4</v>
      </c>
      <c r="AC4" s="30" t="s">
        <v>14</v>
      </c>
      <c r="AD4" s="31">
        <v>20</v>
      </c>
    </row>
    <row r="5" spans="1:30" x14ac:dyDescent="0.3">
      <c r="N5" s="27"/>
    </row>
    <row r="6" spans="1:30" ht="16.2" thickBot="1" x14ac:dyDescent="0.35">
      <c r="A6" s="25" t="str">
        <f>N6&amp;")"</f>
        <v>2)</v>
      </c>
      <c r="B6" s="28">
        <f ca="1">VLOOKUP($N6,Tabelle2!$A$53:$U$76,3,FALSE)</f>
        <v>20</v>
      </c>
      <c r="C6" s="29" t="str">
        <f ca="1">VLOOKUP($N6,Tabelle2!$A$53:$U$76,7,FALSE)</f>
        <v>:</v>
      </c>
      <c r="D6" s="28">
        <f ca="1">VLOOKUP($N6,Tabelle2!$A$53:$U$76,5,FALSE)</f>
        <v>11</v>
      </c>
      <c r="E6" s="29" t="s">
        <v>1</v>
      </c>
      <c r="F6" s="33"/>
      <c r="G6" s="29" t="str">
        <f ca="1">U6</f>
        <v>·</v>
      </c>
      <c r="H6" s="33"/>
      <c r="I6" s="29" t="s">
        <v>1</v>
      </c>
      <c r="J6" s="33"/>
      <c r="K6" s="29" t="s">
        <v>1</v>
      </c>
      <c r="L6" s="33"/>
      <c r="N6" s="27">
        <f>N3+1</f>
        <v>2</v>
      </c>
      <c r="O6" s="25" t="str">
        <f>A6</f>
        <v>2)</v>
      </c>
      <c r="P6" s="28">
        <f ca="1">VLOOKUP($N6,Tabelle2!$A$53:$U$76,3,FALSE)</f>
        <v>20</v>
      </c>
      <c r="Q6" s="29" t="str">
        <f ca="1">VLOOKUP($N6,Tabelle2!$A$53:$U$76,7,FALSE)</f>
        <v>:</v>
      </c>
      <c r="R6" s="28">
        <f ca="1">VLOOKUP($N6,Tabelle2!$A$53:$U$76,5,FALSE)</f>
        <v>11</v>
      </c>
      <c r="S6" s="29" t="s">
        <v>1</v>
      </c>
      <c r="T6" s="28">
        <f ca="1">VLOOKUP($N6,Tabelle2!$A$53:$U$76,8,FALSE)</f>
        <v>20</v>
      </c>
      <c r="U6" s="29" t="str">
        <f ca="1">VLOOKUP($N6,Tabelle2!$A$53:$U$76,10,FALSE)</f>
        <v>·</v>
      </c>
      <c r="V6" s="28">
        <f ca="1">VLOOKUP($N6,Tabelle2!$A$53:$U$76,11,FALSE)</f>
        <v>20</v>
      </c>
      <c r="W6" s="29" t="str">
        <f ca="1">IF(VLOOKUP($N6,Tabelle2!$A$53:$U$76,13,FALSE)&lt;&gt;0,VLOOKUP($N6,Tabelle2!$A$53:$U$76,13,FALSE),"")</f>
        <v>=</v>
      </c>
      <c r="X6" s="28">
        <f ca="1">IF(VLOOKUP($N6,Tabelle2!$A$53:$U$76,14,FALSE)&lt;&gt;0,VLOOKUP($N6,Tabelle2!$A$53:$U$76,14,FALSE),"")</f>
        <v>400</v>
      </c>
      <c r="Y6" s="29" t="str">
        <f ca="1">IF(VLOOKUP($N6,Tabelle2!$A$53:$U$76,16,FALSE)&lt;&gt;0,VLOOKUP($N6,Tabelle2!$A$53:$U$76,16,FALSE),"")</f>
        <v/>
      </c>
      <c r="Z6" s="28" t="str">
        <f ca="1">IF(VLOOKUP($N6,Tabelle2!$A$53:$U$76,17,FALSE)&lt;&gt;0,VLOOKUP($N6,Tabelle2!$A$53:$U$76,17,FALSE),"")</f>
        <v/>
      </c>
      <c r="AB6" s="25" t="s">
        <v>13</v>
      </c>
      <c r="AC6" s="48" t="s">
        <v>18</v>
      </c>
      <c r="AD6" s="48"/>
    </row>
    <row r="7" spans="1:30" x14ac:dyDescent="0.3">
      <c r="B7" s="26">
        <f ca="1">VLOOKUP($N7,Tabelle2!$A$53:$U$76,4,FALSE)</f>
        <v>3</v>
      </c>
      <c r="C7" s="29"/>
      <c r="D7" s="26">
        <f ca="1">VLOOKUP($N7,Tabelle2!$A$53:$U$76,6,FALSE)</f>
        <v>20</v>
      </c>
      <c r="E7" s="29"/>
      <c r="F7" s="34"/>
      <c r="G7" s="29"/>
      <c r="H7" s="34"/>
      <c r="I7" s="29"/>
      <c r="J7" s="34"/>
      <c r="K7" s="29"/>
      <c r="L7" s="34"/>
      <c r="N7" s="27">
        <f>N6</f>
        <v>2</v>
      </c>
      <c r="P7" s="26">
        <f ca="1">VLOOKUP($N7,Tabelle2!$A$53:$U$76,4,FALSE)</f>
        <v>3</v>
      </c>
      <c r="Q7" s="29"/>
      <c r="R7" s="26">
        <f ca="1">VLOOKUP($N7,Tabelle2!$A$53:$U$76,6,FALSE)</f>
        <v>20</v>
      </c>
      <c r="S7" s="29"/>
      <c r="T7" s="26">
        <f ca="1">VLOOKUP($N7,Tabelle2!$A$53:$U$76,9,FALSE)</f>
        <v>3</v>
      </c>
      <c r="U7" s="29"/>
      <c r="V7" s="26">
        <f ca="1">VLOOKUP($N7,Tabelle2!$A$53:$U$76,12,FALSE)</f>
        <v>11</v>
      </c>
      <c r="W7" s="29"/>
      <c r="X7" s="26">
        <f ca="1">IF(VLOOKUP($N7,Tabelle2!$A$53:$U$76,15,FALSE)&lt;&gt;0,VLOOKUP($N7,Tabelle2!$A$53:$U$76,15,FALSE),"")</f>
        <v>33</v>
      </c>
      <c r="Y7" s="29"/>
      <c r="Z7" s="26" t="str">
        <f ca="1">IF(VLOOKUP($N7,Tabelle2!$A$53:$U$76,18,FALSE)&lt;&gt;0,VLOOKUP($N7,Tabelle2!$A$53:$U$76,18,FALSE),"")</f>
        <v/>
      </c>
      <c r="AB7" s="25" t="s">
        <v>13</v>
      </c>
      <c r="AC7" s="48"/>
      <c r="AD7" s="48"/>
    </row>
    <row r="8" spans="1:30" x14ac:dyDescent="0.3">
      <c r="N8" s="27"/>
      <c r="AB8" s="25" t="s">
        <v>13</v>
      </c>
      <c r="AC8" s="48"/>
      <c r="AD8" s="48"/>
    </row>
    <row r="9" spans="1:30" ht="16.2" thickBot="1" x14ac:dyDescent="0.35">
      <c r="A9" s="25" t="str">
        <f>N9&amp;")"</f>
        <v>3)</v>
      </c>
      <c r="B9" s="28">
        <f ca="1">VLOOKUP($N9,Tabelle2!$A$53:$U$76,3,FALSE)</f>
        <v>18</v>
      </c>
      <c r="C9" s="29" t="str">
        <f ca="1">VLOOKUP($N9,Tabelle2!$A$53:$U$76,7,FALSE)</f>
        <v>:</v>
      </c>
      <c r="D9" s="28">
        <f ca="1">VLOOKUP($N9,Tabelle2!$A$53:$U$76,5,FALSE)</f>
        <v>12</v>
      </c>
      <c r="E9" s="29" t="s">
        <v>1</v>
      </c>
      <c r="F9" s="33"/>
      <c r="G9" s="29" t="str">
        <f ca="1">U9</f>
        <v>·</v>
      </c>
      <c r="H9" s="33"/>
      <c r="I9" s="29" t="s">
        <v>1</v>
      </c>
      <c r="J9" s="33"/>
      <c r="K9" s="29" t="s">
        <v>1</v>
      </c>
      <c r="L9" s="33"/>
      <c r="N9" s="27">
        <f>N6+1</f>
        <v>3</v>
      </c>
      <c r="O9" s="25" t="str">
        <f>A9</f>
        <v>3)</v>
      </c>
      <c r="P9" s="28">
        <f ca="1">VLOOKUP($N9,Tabelle2!$A$53:$U$76,3,FALSE)</f>
        <v>18</v>
      </c>
      <c r="Q9" s="29" t="str">
        <f ca="1">VLOOKUP($N9,Tabelle2!$A$53:$U$76,7,FALSE)</f>
        <v>:</v>
      </c>
      <c r="R9" s="28">
        <f ca="1">VLOOKUP($N9,Tabelle2!$A$53:$U$76,5,FALSE)</f>
        <v>12</v>
      </c>
      <c r="S9" s="29" t="s">
        <v>1</v>
      </c>
      <c r="T9" s="28">
        <f ca="1">VLOOKUP($N9,Tabelle2!$A$53:$U$76,8,FALSE)</f>
        <v>18</v>
      </c>
      <c r="U9" s="29" t="str">
        <f ca="1">VLOOKUP($N9,Tabelle2!$A$53:$U$76,10,FALSE)</f>
        <v>·</v>
      </c>
      <c r="V9" s="28">
        <f ca="1">VLOOKUP($N9,Tabelle2!$A$53:$U$76,11,FALSE)</f>
        <v>10</v>
      </c>
      <c r="W9" s="29" t="str">
        <f ca="1">IF(VLOOKUP($N9,Tabelle2!$A$53:$U$76,13,FALSE)&lt;&gt;0,VLOOKUP($N9,Tabelle2!$A$53:$U$76,13,FALSE),"")</f>
        <v>=</v>
      </c>
      <c r="X9" s="28">
        <f ca="1">IF(VLOOKUP($N9,Tabelle2!$A$53:$U$76,14,FALSE)&lt;&gt;0,VLOOKUP($N9,Tabelle2!$A$53:$U$76,14,FALSE),"")</f>
        <v>180</v>
      </c>
      <c r="Y9" s="29" t="str">
        <f ca="1">IF(VLOOKUP($N9,Tabelle2!$A$53:$U$76,16,FALSE)&lt;&gt;0,VLOOKUP($N9,Tabelle2!$A$53:$U$76,16,FALSE),"")</f>
        <v>=</v>
      </c>
      <c r="Z9" s="28">
        <f ca="1">IF(VLOOKUP($N9,Tabelle2!$A$53:$U$76,17,FALSE)&lt;&gt;0,VLOOKUP($N9,Tabelle2!$A$53:$U$76,17,FALSE),"")</f>
        <v>15</v>
      </c>
      <c r="AB9" s="25" t="s">
        <v>13</v>
      </c>
      <c r="AC9" s="48"/>
      <c r="AD9" s="48"/>
    </row>
    <row r="10" spans="1:30" x14ac:dyDescent="0.3">
      <c r="B10" s="26">
        <f ca="1">VLOOKUP($N10,Tabelle2!$A$53:$U$76,4,FALSE)</f>
        <v>8</v>
      </c>
      <c r="C10" s="29"/>
      <c r="D10" s="26">
        <f ca="1">VLOOKUP($N10,Tabelle2!$A$53:$U$76,6,FALSE)</f>
        <v>10</v>
      </c>
      <c r="E10" s="29"/>
      <c r="F10" s="34"/>
      <c r="G10" s="29"/>
      <c r="H10" s="34"/>
      <c r="I10" s="29"/>
      <c r="J10" s="34"/>
      <c r="K10" s="29"/>
      <c r="L10" s="34"/>
      <c r="N10" s="27">
        <f>N9</f>
        <v>3</v>
      </c>
      <c r="P10" s="26">
        <f ca="1">VLOOKUP($N10,Tabelle2!$A$53:$U$76,4,FALSE)</f>
        <v>8</v>
      </c>
      <c r="Q10" s="29"/>
      <c r="R10" s="26">
        <f ca="1">VLOOKUP($N10,Tabelle2!$A$53:$U$76,6,FALSE)</f>
        <v>10</v>
      </c>
      <c r="S10" s="29"/>
      <c r="T10" s="26">
        <f ca="1">VLOOKUP($N10,Tabelle2!$A$53:$U$76,9,FALSE)</f>
        <v>8</v>
      </c>
      <c r="U10" s="29"/>
      <c r="V10" s="26">
        <f ca="1">VLOOKUP($N10,Tabelle2!$A$53:$U$76,12,FALSE)</f>
        <v>12</v>
      </c>
      <c r="W10" s="29"/>
      <c r="X10" s="26">
        <f ca="1">IF(VLOOKUP($N10,Tabelle2!$A$53:$U$76,15,FALSE)&lt;&gt;0,VLOOKUP($N10,Tabelle2!$A$53:$U$76,15,FALSE),"")</f>
        <v>96</v>
      </c>
      <c r="Y10" s="29"/>
      <c r="Z10" s="26">
        <f ca="1">IF(VLOOKUP($N10,Tabelle2!$A$53:$U$76,18,FALSE)&lt;&gt;0,VLOOKUP($N10,Tabelle2!$A$53:$U$76,18,FALSE),"")</f>
        <v>8</v>
      </c>
      <c r="AC10" s="48"/>
      <c r="AD10" s="48"/>
    </row>
    <row r="11" spans="1:30" x14ac:dyDescent="0.3">
      <c r="N11" s="27"/>
      <c r="AC11" s="48"/>
      <c r="AD11" s="48"/>
    </row>
    <row r="12" spans="1:30" ht="16.2" thickBot="1" x14ac:dyDescent="0.35">
      <c r="A12" s="25" t="str">
        <f>N12&amp;")"</f>
        <v>4)</v>
      </c>
      <c r="B12" s="28">
        <f ca="1">VLOOKUP($N12,Tabelle2!$A$53:$U$76,3,FALSE)</f>
        <v>20</v>
      </c>
      <c r="C12" s="29" t="str">
        <f ca="1">VLOOKUP($N12,Tabelle2!$A$53:$U$76,7,FALSE)</f>
        <v>:</v>
      </c>
      <c r="D12" s="28">
        <f ca="1">VLOOKUP($N12,Tabelle2!$A$53:$U$76,5,FALSE)</f>
        <v>4</v>
      </c>
      <c r="E12" s="29" t="s">
        <v>1</v>
      </c>
      <c r="F12" s="33"/>
      <c r="G12" s="29" t="str">
        <f ca="1">U12</f>
        <v>·</v>
      </c>
      <c r="H12" s="33"/>
      <c r="I12" s="29" t="s">
        <v>1</v>
      </c>
      <c r="J12" s="33"/>
      <c r="K12" s="29" t="s">
        <v>1</v>
      </c>
      <c r="L12" s="33"/>
      <c r="N12" s="27">
        <f>N9+1</f>
        <v>4</v>
      </c>
      <c r="O12" s="25" t="str">
        <f>A12</f>
        <v>4)</v>
      </c>
      <c r="P12" s="28">
        <f ca="1">VLOOKUP($N12,Tabelle2!$A$53:$U$76,3,FALSE)</f>
        <v>20</v>
      </c>
      <c r="Q12" s="29" t="str">
        <f ca="1">VLOOKUP($N12,Tabelle2!$A$53:$U$76,7,FALSE)</f>
        <v>:</v>
      </c>
      <c r="R12" s="28">
        <f ca="1">VLOOKUP($N12,Tabelle2!$A$53:$U$76,5,FALSE)</f>
        <v>4</v>
      </c>
      <c r="S12" s="29" t="s">
        <v>1</v>
      </c>
      <c r="T12" s="28">
        <f ca="1">VLOOKUP($N12,Tabelle2!$A$53:$U$76,8,FALSE)</f>
        <v>20</v>
      </c>
      <c r="U12" s="29" t="str">
        <f ca="1">VLOOKUP($N12,Tabelle2!$A$53:$U$76,10,FALSE)</f>
        <v>·</v>
      </c>
      <c r="V12" s="28">
        <f ca="1">VLOOKUP($N12,Tabelle2!$A$53:$U$76,11,FALSE)</f>
        <v>7</v>
      </c>
      <c r="W12" s="29" t="str">
        <f ca="1">IF(VLOOKUP($N12,Tabelle2!$A$53:$U$76,13,FALSE)&lt;&gt;0,VLOOKUP($N12,Tabelle2!$A$53:$U$76,13,FALSE),"")</f>
        <v>=</v>
      </c>
      <c r="X12" s="28">
        <f ca="1">IF(VLOOKUP($N12,Tabelle2!$A$53:$U$76,14,FALSE)&lt;&gt;0,VLOOKUP($N12,Tabelle2!$A$53:$U$76,14,FALSE),"")</f>
        <v>140</v>
      </c>
      <c r="Y12" s="29" t="str">
        <f ca="1">IF(VLOOKUP($N12,Tabelle2!$A$53:$U$76,16,FALSE)&lt;&gt;0,VLOOKUP($N12,Tabelle2!$A$53:$U$76,16,FALSE),"")</f>
        <v>=</v>
      </c>
      <c r="Z12" s="28">
        <f ca="1">IF(VLOOKUP($N12,Tabelle2!$A$53:$U$76,17,FALSE)&lt;&gt;0,VLOOKUP($N12,Tabelle2!$A$53:$U$76,17,FALSE),"")</f>
        <v>35</v>
      </c>
      <c r="AD12" s="25"/>
    </row>
    <row r="13" spans="1:30" x14ac:dyDescent="0.3">
      <c r="B13" s="26">
        <f ca="1">VLOOKUP($N13,Tabelle2!$A$53:$U$76,4,FALSE)</f>
        <v>13</v>
      </c>
      <c r="C13" s="29"/>
      <c r="D13" s="26">
        <f ca="1">VLOOKUP($N13,Tabelle2!$A$53:$U$76,6,FALSE)</f>
        <v>7</v>
      </c>
      <c r="E13" s="29"/>
      <c r="F13" s="34"/>
      <c r="G13" s="29"/>
      <c r="H13" s="34"/>
      <c r="I13" s="29"/>
      <c r="J13" s="34"/>
      <c r="K13" s="29"/>
      <c r="L13" s="34"/>
      <c r="N13" s="27">
        <f>N12</f>
        <v>4</v>
      </c>
      <c r="P13" s="26">
        <f ca="1">VLOOKUP($N13,Tabelle2!$A$53:$U$76,4,FALSE)</f>
        <v>13</v>
      </c>
      <c r="Q13" s="29"/>
      <c r="R13" s="26">
        <f ca="1">VLOOKUP($N13,Tabelle2!$A$53:$U$76,6,FALSE)</f>
        <v>7</v>
      </c>
      <c r="S13" s="29"/>
      <c r="T13" s="26">
        <f ca="1">VLOOKUP($N13,Tabelle2!$A$53:$U$76,9,FALSE)</f>
        <v>13</v>
      </c>
      <c r="U13" s="29"/>
      <c r="V13" s="26">
        <f ca="1">VLOOKUP($N13,Tabelle2!$A$53:$U$76,12,FALSE)</f>
        <v>4</v>
      </c>
      <c r="W13" s="29"/>
      <c r="X13" s="26">
        <f ca="1">IF(VLOOKUP($N13,Tabelle2!$A$53:$U$76,15,FALSE)&lt;&gt;0,VLOOKUP($N13,Tabelle2!$A$53:$U$76,15,FALSE),"")</f>
        <v>52</v>
      </c>
      <c r="Y13" s="29"/>
      <c r="Z13" s="26">
        <f ca="1">IF(VLOOKUP($N13,Tabelle2!$A$53:$U$76,18,FALSE)&lt;&gt;0,VLOOKUP($N13,Tabelle2!$A$53:$U$76,18,FALSE),"")</f>
        <v>13</v>
      </c>
      <c r="AC13" s="49"/>
      <c r="AD13" s="49"/>
    </row>
    <row r="14" spans="1:30" x14ac:dyDescent="0.3">
      <c r="N14" s="27"/>
    </row>
    <row r="15" spans="1:30" ht="16.2" thickBot="1" x14ac:dyDescent="0.35">
      <c r="A15" s="25" t="str">
        <f>N15&amp;")"</f>
        <v>5)</v>
      </c>
      <c r="B15" s="28">
        <f ca="1">VLOOKUP($N15,Tabelle2!$A$53:$U$76,3,FALSE)</f>
        <v>8</v>
      </c>
      <c r="C15" s="29" t="str">
        <f ca="1">VLOOKUP($N15,Tabelle2!$A$53:$U$76,7,FALSE)</f>
        <v>:</v>
      </c>
      <c r="D15" s="28">
        <f ca="1">VLOOKUP($N15,Tabelle2!$A$53:$U$76,5,FALSE)</f>
        <v>16</v>
      </c>
      <c r="E15" s="29" t="s">
        <v>1</v>
      </c>
      <c r="F15" s="33"/>
      <c r="G15" s="29" t="str">
        <f ca="1">U15</f>
        <v>·</v>
      </c>
      <c r="H15" s="33"/>
      <c r="I15" s="29" t="s">
        <v>1</v>
      </c>
      <c r="J15" s="33"/>
      <c r="K15" s="29" t="s">
        <v>1</v>
      </c>
      <c r="L15" s="33"/>
      <c r="N15" s="27">
        <f>N12+1</f>
        <v>5</v>
      </c>
      <c r="O15" s="25" t="str">
        <f>A15</f>
        <v>5)</v>
      </c>
      <c r="P15" s="28">
        <f ca="1">VLOOKUP($N15,Tabelle2!$A$53:$U$76,3,FALSE)</f>
        <v>8</v>
      </c>
      <c r="Q15" s="29" t="str">
        <f ca="1">VLOOKUP($N15,Tabelle2!$A$53:$U$76,7,FALSE)</f>
        <v>:</v>
      </c>
      <c r="R15" s="28">
        <f ca="1">VLOOKUP($N15,Tabelle2!$A$53:$U$76,5,FALSE)</f>
        <v>16</v>
      </c>
      <c r="S15" s="29" t="s">
        <v>1</v>
      </c>
      <c r="T15" s="28">
        <f ca="1">VLOOKUP($N15,Tabelle2!$A$53:$U$76,8,FALSE)</f>
        <v>8</v>
      </c>
      <c r="U15" s="29" t="str">
        <f ca="1">VLOOKUP($N15,Tabelle2!$A$53:$U$76,10,FALSE)</f>
        <v>·</v>
      </c>
      <c r="V15" s="28">
        <f ca="1">VLOOKUP($N15,Tabelle2!$A$53:$U$76,11,FALSE)</f>
        <v>9</v>
      </c>
      <c r="W15" s="29" t="str">
        <f ca="1">IF(VLOOKUP($N15,Tabelle2!$A$53:$U$76,13,FALSE)&lt;&gt;0,VLOOKUP($N15,Tabelle2!$A$53:$U$76,13,FALSE),"")</f>
        <v>=</v>
      </c>
      <c r="X15" s="28">
        <f ca="1">IF(VLOOKUP($N15,Tabelle2!$A$53:$U$76,14,FALSE)&lt;&gt;0,VLOOKUP($N15,Tabelle2!$A$53:$U$76,14,FALSE),"")</f>
        <v>72</v>
      </c>
      <c r="Y15" s="29" t="str">
        <f ca="1">IF(VLOOKUP($N15,Tabelle2!$A$53:$U$76,16,FALSE)&lt;&gt;0,VLOOKUP($N15,Tabelle2!$A$53:$U$76,16,FALSE),"")</f>
        <v>=</v>
      </c>
      <c r="Z15" s="28">
        <f ca="1">IF(VLOOKUP($N15,Tabelle2!$A$53:$U$76,17,FALSE)&lt;&gt;0,VLOOKUP($N15,Tabelle2!$A$53:$U$76,17,FALSE),"")</f>
        <v>3</v>
      </c>
    </row>
    <row r="16" spans="1:30" x14ac:dyDescent="0.3">
      <c r="B16" s="26">
        <f ca="1">VLOOKUP($N16,Tabelle2!$A$53:$U$76,4,FALSE)</f>
        <v>12</v>
      </c>
      <c r="C16" s="29"/>
      <c r="D16" s="26">
        <f ca="1">VLOOKUP($N16,Tabelle2!$A$53:$U$76,6,FALSE)</f>
        <v>9</v>
      </c>
      <c r="E16" s="29"/>
      <c r="F16" s="34"/>
      <c r="G16" s="29"/>
      <c r="H16" s="34"/>
      <c r="I16" s="29"/>
      <c r="J16" s="34"/>
      <c r="K16" s="29"/>
      <c r="L16" s="34"/>
      <c r="N16" s="27">
        <f>N15</f>
        <v>5</v>
      </c>
      <c r="P16" s="26">
        <f ca="1">VLOOKUP($N16,Tabelle2!$A$53:$U$76,4,FALSE)</f>
        <v>12</v>
      </c>
      <c r="Q16" s="29"/>
      <c r="R16" s="26">
        <f ca="1">VLOOKUP($N16,Tabelle2!$A$53:$U$76,6,FALSE)</f>
        <v>9</v>
      </c>
      <c r="S16" s="29"/>
      <c r="T16" s="26">
        <f ca="1">VLOOKUP($N16,Tabelle2!$A$53:$U$76,9,FALSE)</f>
        <v>12</v>
      </c>
      <c r="U16" s="29"/>
      <c r="V16" s="26">
        <f ca="1">VLOOKUP($N16,Tabelle2!$A$53:$U$76,12,FALSE)</f>
        <v>16</v>
      </c>
      <c r="W16" s="29"/>
      <c r="X16" s="26">
        <f ca="1">IF(VLOOKUP($N16,Tabelle2!$A$53:$U$76,15,FALSE)&lt;&gt;0,VLOOKUP($N16,Tabelle2!$A$53:$U$76,15,FALSE),"")</f>
        <v>192</v>
      </c>
      <c r="Y16" s="29"/>
      <c r="Z16" s="26">
        <f ca="1">IF(VLOOKUP($N16,Tabelle2!$A$53:$U$76,18,FALSE)&lt;&gt;0,VLOOKUP($N16,Tabelle2!$A$53:$U$76,18,FALSE),"")</f>
        <v>8</v>
      </c>
    </row>
    <row r="17" spans="1:29" x14ac:dyDescent="0.3">
      <c r="N17" s="27"/>
    </row>
    <row r="18" spans="1:29" ht="16.2" thickBot="1" x14ac:dyDescent="0.35">
      <c r="A18" s="25" t="str">
        <f>N18&amp;")"</f>
        <v>6)</v>
      </c>
      <c r="B18" s="28">
        <f ca="1">VLOOKUP($N18,Tabelle2!$A$53:$U$76,3,FALSE)</f>
        <v>19</v>
      </c>
      <c r="C18" s="29" t="str">
        <f ca="1">VLOOKUP($N18,Tabelle2!$A$53:$U$76,7,FALSE)</f>
        <v>:</v>
      </c>
      <c r="D18" s="28">
        <f ca="1">VLOOKUP($N18,Tabelle2!$A$53:$U$76,5,FALSE)</f>
        <v>4</v>
      </c>
      <c r="E18" s="29" t="s">
        <v>1</v>
      </c>
      <c r="F18" s="33"/>
      <c r="G18" s="29" t="str">
        <f ca="1">U18</f>
        <v>·</v>
      </c>
      <c r="H18" s="33"/>
      <c r="I18" s="29" t="s">
        <v>1</v>
      </c>
      <c r="J18" s="33"/>
      <c r="K18" s="29" t="s">
        <v>1</v>
      </c>
      <c r="L18" s="33"/>
      <c r="N18" s="27">
        <f>N15+1</f>
        <v>6</v>
      </c>
      <c r="O18" s="25" t="str">
        <f>A18</f>
        <v>6)</v>
      </c>
      <c r="P18" s="28">
        <f ca="1">VLOOKUP($N18,Tabelle2!$A$53:$U$76,3,FALSE)</f>
        <v>19</v>
      </c>
      <c r="Q18" s="29" t="str">
        <f ca="1">VLOOKUP($N18,Tabelle2!$A$53:$U$76,7,FALSE)</f>
        <v>:</v>
      </c>
      <c r="R18" s="28">
        <f ca="1">VLOOKUP($N18,Tabelle2!$A$53:$U$76,5,FALSE)</f>
        <v>4</v>
      </c>
      <c r="S18" s="29" t="s">
        <v>1</v>
      </c>
      <c r="T18" s="28">
        <f ca="1">VLOOKUP($N18,Tabelle2!$A$53:$U$76,8,FALSE)</f>
        <v>19</v>
      </c>
      <c r="U18" s="29" t="str">
        <f ca="1">VLOOKUP($N18,Tabelle2!$A$53:$U$76,10,FALSE)</f>
        <v>·</v>
      </c>
      <c r="V18" s="28">
        <f ca="1">VLOOKUP($N18,Tabelle2!$A$53:$U$76,11,FALSE)</f>
        <v>7</v>
      </c>
      <c r="W18" s="29" t="str">
        <f ca="1">IF(VLOOKUP($N18,Tabelle2!$A$53:$U$76,13,FALSE)&lt;&gt;0,VLOOKUP($N18,Tabelle2!$A$53:$U$76,13,FALSE),"")</f>
        <v>=</v>
      </c>
      <c r="X18" s="28">
        <f ca="1">IF(VLOOKUP($N18,Tabelle2!$A$53:$U$76,14,FALSE)&lt;&gt;0,VLOOKUP($N18,Tabelle2!$A$53:$U$76,14,FALSE),"")</f>
        <v>133</v>
      </c>
      <c r="Y18" s="29" t="str">
        <f ca="1">IF(VLOOKUP($N18,Tabelle2!$A$53:$U$76,16,FALSE)&lt;&gt;0,VLOOKUP($N18,Tabelle2!$A$53:$U$76,16,FALSE),"")</f>
        <v/>
      </c>
      <c r="Z18" s="28" t="str">
        <f ca="1">IF(VLOOKUP($N18,Tabelle2!$A$53:$U$76,17,FALSE)&lt;&gt;0,VLOOKUP($N18,Tabelle2!$A$53:$U$76,17,FALSE),"")</f>
        <v/>
      </c>
      <c r="AC18" s="25" t="s">
        <v>13</v>
      </c>
    </row>
    <row r="19" spans="1:29" x14ac:dyDescent="0.3">
      <c r="B19" s="26">
        <f ca="1">VLOOKUP($N19,Tabelle2!$A$53:$U$76,4,FALSE)</f>
        <v>17</v>
      </c>
      <c r="C19" s="29"/>
      <c r="D19" s="26">
        <f ca="1">VLOOKUP($N19,Tabelle2!$A$53:$U$76,6,FALSE)</f>
        <v>7</v>
      </c>
      <c r="E19" s="29"/>
      <c r="F19" s="34"/>
      <c r="G19" s="29"/>
      <c r="H19" s="34"/>
      <c r="I19" s="29"/>
      <c r="J19" s="34"/>
      <c r="K19" s="29"/>
      <c r="L19" s="34"/>
      <c r="N19" s="27">
        <f>N18</f>
        <v>6</v>
      </c>
      <c r="P19" s="26">
        <f ca="1">VLOOKUP($N19,Tabelle2!$A$53:$U$76,4,FALSE)</f>
        <v>17</v>
      </c>
      <c r="Q19" s="29"/>
      <c r="R19" s="26">
        <f ca="1">VLOOKUP($N19,Tabelle2!$A$53:$U$76,6,FALSE)</f>
        <v>7</v>
      </c>
      <c r="S19" s="29"/>
      <c r="T19" s="26">
        <f ca="1">VLOOKUP($N19,Tabelle2!$A$53:$U$76,9,FALSE)</f>
        <v>17</v>
      </c>
      <c r="U19" s="29"/>
      <c r="V19" s="26">
        <f ca="1">VLOOKUP($N19,Tabelle2!$A$53:$U$76,12,FALSE)</f>
        <v>4</v>
      </c>
      <c r="W19" s="29"/>
      <c r="X19" s="26">
        <f ca="1">IF(VLOOKUP($N19,Tabelle2!$A$53:$U$76,15,FALSE)&lt;&gt;0,VLOOKUP($N19,Tabelle2!$A$53:$U$76,15,FALSE),"")</f>
        <v>68</v>
      </c>
      <c r="Y19" s="29"/>
      <c r="Z19" s="26" t="str">
        <f ca="1">IF(VLOOKUP($N19,Tabelle2!$A$53:$U$76,18,FALSE)&lt;&gt;0,VLOOKUP($N19,Tabelle2!$A$53:$U$76,18,FALSE),"")</f>
        <v/>
      </c>
    </row>
    <row r="20" spans="1:29" x14ac:dyDescent="0.3">
      <c r="N20" s="27"/>
    </row>
    <row r="21" spans="1:29" ht="16.2" thickBot="1" x14ac:dyDescent="0.35">
      <c r="A21" s="25" t="str">
        <f>N21&amp;")"</f>
        <v>7)</v>
      </c>
      <c r="B21" s="28">
        <f ca="1">VLOOKUP($N21,Tabelle2!$A$53:$U$76,3,FALSE)</f>
        <v>7</v>
      </c>
      <c r="C21" s="29" t="str">
        <f ca="1">VLOOKUP($N21,Tabelle2!$A$53:$U$76,7,FALSE)</f>
        <v>:</v>
      </c>
      <c r="D21" s="28">
        <f ca="1">VLOOKUP($N21,Tabelle2!$A$53:$U$76,5,FALSE)</f>
        <v>5</v>
      </c>
      <c r="E21" s="29" t="s">
        <v>1</v>
      </c>
      <c r="F21" s="33"/>
      <c r="G21" s="29" t="str">
        <f ca="1">U21</f>
        <v>·</v>
      </c>
      <c r="H21" s="33"/>
      <c r="I21" s="29" t="s">
        <v>1</v>
      </c>
      <c r="J21" s="33"/>
      <c r="K21" s="29" t="s">
        <v>1</v>
      </c>
      <c r="L21" s="33"/>
      <c r="N21" s="27">
        <f>N18+1</f>
        <v>7</v>
      </c>
      <c r="O21" s="25" t="str">
        <f>A21</f>
        <v>7)</v>
      </c>
      <c r="P21" s="28">
        <f ca="1">VLOOKUP($N21,Tabelle2!$A$53:$U$76,3,FALSE)</f>
        <v>7</v>
      </c>
      <c r="Q21" s="29" t="str">
        <f ca="1">VLOOKUP($N21,Tabelle2!$A$53:$U$76,7,FALSE)</f>
        <v>:</v>
      </c>
      <c r="R21" s="28">
        <f ca="1">VLOOKUP($N21,Tabelle2!$A$53:$U$76,5,FALSE)</f>
        <v>5</v>
      </c>
      <c r="S21" s="29" t="s">
        <v>1</v>
      </c>
      <c r="T21" s="28">
        <f ca="1">VLOOKUP($N21,Tabelle2!$A$53:$U$76,8,FALSE)</f>
        <v>7</v>
      </c>
      <c r="U21" s="29" t="str">
        <f ca="1">VLOOKUP($N21,Tabelle2!$A$53:$U$76,10,FALSE)</f>
        <v>·</v>
      </c>
      <c r="V21" s="28">
        <f ca="1">VLOOKUP($N21,Tabelle2!$A$53:$U$76,11,FALSE)</f>
        <v>17</v>
      </c>
      <c r="W21" s="29" t="str">
        <f ca="1">IF(VLOOKUP($N21,Tabelle2!$A$53:$U$76,13,FALSE)&lt;&gt;0,VLOOKUP($N21,Tabelle2!$A$53:$U$76,13,FALSE),"")</f>
        <v>=</v>
      </c>
      <c r="X21" s="28">
        <f ca="1">IF(VLOOKUP($N21,Tabelle2!$A$53:$U$76,14,FALSE)&lt;&gt;0,VLOOKUP($N21,Tabelle2!$A$53:$U$76,14,FALSE),"")</f>
        <v>119</v>
      </c>
      <c r="Y21" s="29" t="str">
        <f ca="1">IF(VLOOKUP($N21,Tabelle2!$A$53:$U$76,16,FALSE)&lt;&gt;0,VLOOKUP($N21,Tabelle2!$A$53:$U$76,16,FALSE),"")</f>
        <v/>
      </c>
      <c r="Z21" s="28" t="str">
        <f ca="1">IF(VLOOKUP($N21,Tabelle2!$A$53:$U$76,17,FALSE)&lt;&gt;0,VLOOKUP($N21,Tabelle2!$A$53:$U$76,17,FALSE),"")</f>
        <v/>
      </c>
    </row>
    <row r="22" spans="1:29" x14ac:dyDescent="0.3">
      <c r="B22" s="26">
        <f ca="1">VLOOKUP($N22,Tabelle2!$A$53:$U$76,4,FALSE)</f>
        <v>16</v>
      </c>
      <c r="C22" s="29"/>
      <c r="D22" s="26">
        <f ca="1">VLOOKUP($N22,Tabelle2!$A$53:$U$76,6,FALSE)</f>
        <v>17</v>
      </c>
      <c r="E22" s="29"/>
      <c r="F22" s="34"/>
      <c r="G22" s="29"/>
      <c r="H22" s="34"/>
      <c r="I22" s="29"/>
      <c r="J22" s="34"/>
      <c r="K22" s="29"/>
      <c r="L22" s="34"/>
      <c r="N22" s="27">
        <f>N21</f>
        <v>7</v>
      </c>
      <c r="P22" s="26">
        <f ca="1">VLOOKUP($N22,Tabelle2!$A$53:$U$76,4,FALSE)</f>
        <v>16</v>
      </c>
      <c r="Q22" s="29"/>
      <c r="R22" s="26">
        <f ca="1">VLOOKUP($N22,Tabelle2!$A$53:$U$76,6,FALSE)</f>
        <v>17</v>
      </c>
      <c r="S22" s="29"/>
      <c r="T22" s="26">
        <f ca="1">VLOOKUP($N22,Tabelle2!$A$53:$U$76,9,FALSE)</f>
        <v>16</v>
      </c>
      <c r="U22" s="29"/>
      <c r="V22" s="26">
        <f ca="1">VLOOKUP($N22,Tabelle2!$A$53:$U$76,12,FALSE)</f>
        <v>5</v>
      </c>
      <c r="W22" s="29"/>
      <c r="X22" s="26">
        <f ca="1">IF(VLOOKUP($N22,Tabelle2!$A$53:$U$76,15,FALSE)&lt;&gt;0,VLOOKUP($N22,Tabelle2!$A$53:$U$76,15,FALSE),"")</f>
        <v>80</v>
      </c>
      <c r="Y22" s="29"/>
      <c r="Z22" s="26" t="str">
        <f ca="1">IF(VLOOKUP($N22,Tabelle2!$A$53:$U$76,18,FALSE)&lt;&gt;0,VLOOKUP($N22,Tabelle2!$A$53:$U$76,18,FALSE),"")</f>
        <v/>
      </c>
    </row>
    <row r="23" spans="1:29" x14ac:dyDescent="0.3">
      <c r="N23" s="27"/>
    </row>
    <row r="24" spans="1:29" ht="16.2" thickBot="1" x14ac:dyDescent="0.35">
      <c r="A24" s="25" t="str">
        <f>N24&amp;")"</f>
        <v>8)</v>
      </c>
      <c r="B24" s="28">
        <f ca="1">VLOOKUP($N24,Tabelle2!$A$53:$U$76,3,FALSE)</f>
        <v>18</v>
      </c>
      <c r="C24" s="29" t="str">
        <f ca="1">VLOOKUP($N24,Tabelle2!$A$53:$U$76,7,FALSE)</f>
        <v>:</v>
      </c>
      <c r="D24" s="28">
        <f ca="1">VLOOKUP($N24,Tabelle2!$A$53:$U$76,5,FALSE)</f>
        <v>18</v>
      </c>
      <c r="E24" s="29" t="s">
        <v>1</v>
      </c>
      <c r="F24" s="33"/>
      <c r="G24" s="29" t="str">
        <f ca="1">U24</f>
        <v>·</v>
      </c>
      <c r="H24" s="33"/>
      <c r="I24" s="29" t="s">
        <v>1</v>
      </c>
      <c r="J24" s="33"/>
      <c r="K24" s="29" t="s">
        <v>1</v>
      </c>
      <c r="L24" s="33"/>
      <c r="N24" s="27">
        <f>N21+1</f>
        <v>8</v>
      </c>
      <c r="O24" s="25" t="str">
        <f>A24</f>
        <v>8)</v>
      </c>
      <c r="P24" s="28">
        <f ca="1">VLOOKUP($N24,Tabelle2!$A$53:$U$76,3,FALSE)</f>
        <v>18</v>
      </c>
      <c r="Q24" s="29" t="str">
        <f ca="1">VLOOKUP($N24,Tabelle2!$A$53:$U$76,7,FALSE)</f>
        <v>:</v>
      </c>
      <c r="R24" s="28">
        <f ca="1">VLOOKUP($N24,Tabelle2!$A$53:$U$76,5,FALSE)</f>
        <v>18</v>
      </c>
      <c r="S24" s="29" t="s">
        <v>1</v>
      </c>
      <c r="T24" s="28">
        <f ca="1">VLOOKUP($N24,Tabelle2!$A$53:$U$76,8,FALSE)</f>
        <v>18</v>
      </c>
      <c r="U24" s="29" t="str">
        <f ca="1">VLOOKUP($N24,Tabelle2!$A$53:$U$76,10,FALSE)</f>
        <v>·</v>
      </c>
      <c r="V24" s="28">
        <f ca="1">VLOOKUP($N24,Tabelle2!$A$53:$U$76,11,FALSE)</f>
        <v>8</v>
      </c>
      <c r="W24" s="29" t="str">
        <f ca="1">IF(VLOOKUP($N24,Tabelle2!$A$53:$U$76,13,FALSE)&lt;&gt;0,VLOOKUP($N24,Tabelle2!$A$53:$U$76,13,FALSE),"")</f>
        <v>=</v>
      </c>
      <c r="X24" s="28">
        <f ca="1">IF(VLOOKUP($N24,Tabelle2!$A$53:$U$76,14,FALSE)&lt;&gt;0,VLOOKUP($N24,Tabelle2!$A$53:$U$76,14,FALSE),"")</f>
        <v>144</v>
      </c>
      <c r="Y24" s="29" t="str">
        <f ca="1">IF(VLOOKUP($N24,Tabelle2!$A$53:$U$76,16,FALSE)&lt;&gt;0,VLOOKUP($N24,Tabelle2!$A$53:$U$76,16,FALSE),"")</f>
        <v>=</v>
      </c>
      <c r="Z24" s="28">
        <f ca="1">IF(VLOOKUP($N24,Tabelle2!$A$53:$U$76,17,FALSE)&lt;&gt;0,VLOOKUP($N24,Tabelle2!$A$53:$U$76,17,FALSE),"")</f>
        <v>8</v>
      </c>
    </row>
    <row r="25" spans="1:29" x14ac:dyDescent="0.3">
      <c r="B25" s="26">
        <f ca="1">VLOOKUP($N25,Tabelle2!$A$53:$U$76,4,FALSE)</f>
        <v>9</v>
      </c>
      <c r="C25" s="29"/>
      <c r="D25" s="26">
        <f ca="1">VLOOKUP($N25,Tabelle2!$A$53:$U$76,6,FALSE)</f>
        <v>8</v>
      </c>
      <c r="E25" s="29"/>
      <c r="F25" s="34"/>
      <c r="G25" s="29"/>
      <c r="H25" s="34"/>
      <c r="I25" s="29"/>
      <c r="J25" s="34"/>
      <c r="K25" s="29"/>
      <c r="L25" s="34"/>
      <c r="N25" s="27">
        <f>N24</f>
        <v>8</v>
      </c>
      <c r="P25" s="26">
        <f ca="1">VLOOKUP($N25,Tabelle2!$A$53:$U$76,4,FALSE)</f>
        <v>9</v>
      </c>
      <c r="Q25" s="29"/>
      <c r="R25" s="26">
        <f ca="1">VLOOKUP($N25,Tabelle2!$A$53:$U$76,6,FALSE)</f>
        <v>8</v>
      </c>
      <c r="S25" s="29"/>
      <c r="T25" s="26">
        <f ca="1">VLOOKUP($N25,Tabelle2!$A$53:$U$76,9,FALSE)</f>
        <v>9</v>
      </c>
      <c r="U25" s="29"/>
      <c r="V25" s="26">
        <f ca="1">VLOOKUP($N25,Tabelle2!$A$53:$U$76,12,FALSE)</f>
        <v>18</v>
      </c>
      <c r="W25" s="29"/>
      <c r="X25" s="26">
        <f ca="1">IF(VLOOKUP($N25,Tabelle2!$A$53:$U$76,15,FALSE)&lt;&gt;0,VLOOKUP($N25,Tabelle2!$A$53:$U$76,15,FALSE),"")</f>
        <v>162</v>
      </c>
      <c r="Y25" s="29"/>
      <c r="Z25" s="26">
        <f ca="1">IF(VLOOKUP($N25,Tabelle2!$A$53:$U$76,18,FALSE)&lt;&gt;0,VLOOKUP($N25,Tabelle2!$A$53:$U$76,18,FALSE),"")</f>
        <v>9</v>
      </c>
    </row>
    <row r="26" spans="1:29" x14ac:dyDescent="0.3">
      <c r="N26" s="27"/>
    </row>
    <row r="27" spans="1:29" ht="16.2" thickBot="1" x14ac:dyDescent="0.35">
      <c r="A27" s="25" t="str">
        <f>N27&amp;")"</f>
        <v>9)</v>
      </c>
      <c r="B27" s="28">
        <f ca="1">VLOOKUP($N27,Tabelle2!$A$53:$U$76,3,FALSE)</f>
        <v>3</v>
      </c>
      <c r="C27" s="29" t="str">
        <f ca="1">VLOOKUP($N27,Tabelle2!$A$53:$U$76,7,FALSE)</f>
        <v>:</v>
      </c>
      <c r="D27" s="28">
        <f ca="1">VLOOKUP($N27,Tabelle2!$A$53:$U$76,5,FALSE)</f>
        <v>9</v>
      </c>
      <c r="E27" s="29" t="s">
        <v>1</v>
      </c>
      <c r="F27" s="33"/>
      <c r="G27" s="29" t="str">
        <f ca="1">U27</f>
        <v>·</v>
      </c>
      <c r="H27" s="33"/>
      <c r="I27" s="29" t="s">
        <v>1</v>
      </c>
      <c r="J27" s="33"/>
      <c r="K27" s="29" t="s">
        <v>1</v>
      </c>
      <c r="L27" s="33"/>
      <c r="N27" s="27">
        <f>N24+1</f>
        <v>9</v>
      </c>
      <c r="O27" s="25" t="str">
        <f>A27</f>
        <v>9)</v>
      </c>
      <c r="P27" s="28">
        <f ca="1">VLOOKUP($N27,Tabelle2!$A$53:$U$76,3,FALSE)</f>
        <v>3</v>
      </c>
      <c r="Q27" s="29" t="str">
        <f ca="1">VLOOKUP($N27,Tabelle2!$A$53:$U$76,7,FALSE)</f>
        <v>:</v>
      </c>
      <c r="R27" s="28">
        <f ca="1">VLOOKUP($N27,Tabelle2!$A$53:$U$76,5,FALSE)</f>
        <v>9</v>
      </c>
      <c r="S27" s="29" t="s">
        <v>1</v>
      </c>
      <c r="T27" s="28">
        <f ca="1">VLOOKUP($N27,Tabelle2!$A$53:$U$76,8,FALSE)</f>
        <v>3</v>
      </c>
      <c r="U27" s="29" t="str">
        <f ca="1">VLOOKUP($N27,Tabelle2!$A$53:$U$76,10,FALSE)</f>
        <v>·</v>
      </c>
      <c r="V27" s="28">
        <f ca="1">VLOOKUP($N27,Tabelle2!$A$53:$U$76,11,FALSE)</f>
        <v>14</v>
      </c>
      <c r="W27" s="29" t="str">
        <f ca="1">IF(VLOOKUP($N27,Tabelle2!$A$53:$U$76,13,FALSE)&lt;&gt;0,VLOOKUP($N27,Tabelle2!$A$53:$U$76,13,FALSE),"")</f>
        <v>=</v>
      </c>
      <c r="X27" s="28">
        <f ca="1">IF(VLOOKUP($N27,Tabelle2!$A$53:$U$76,14,FALSE)&lt;&gt;0,VLOOKUP($N27,Tabelle2!$A$53:$U$76,14,FALSE),"")</f>
        <v>42</v>
      </c>
      <c r="Y27" s="29" t="str">
        <f ca="1">IF(VLOOKUP($N27,Tabelle2!$A$53:$U$76,16,FALSE)&lt;&gt;0,VLOOKUP($N27,Tabelle2!$A$53:$U$76,16,FALSE),"")</f>
        <v>=</v>
      </c>
      <c r="Z27" s="28">
        <f ca="1">IF(VLOOKUP($N27,Tabelle2!$A$53:$U$76,17,FALSE)&lt;&gt;0,VLOOKUP($N27,Tabelle2!$A$53:$U$76,17,FALSE),"")</f>
        <v>14</v>
      </c>
    </row>
    <row r="28" spans="1:29" x14ac:dyDescent="0.3">
      <c r="B28" s="26">
        <f ca="1">VLOOKUP($N28,Tabelle2!$A$53:$U$76,4,FALSE)</f>
        <v>19</v>
      </c>
      <c r="C28" s="29"/>
      <c r="D28" s="26">
        <f ca="1">VLOOKUP($N28,Tabelle2!$A$53:$U$76,6,FALSE)</f>
        <v>14</v>
      </c>
      <c r="E28" s="29"/>
      <c r="F28" s="34"/>
      <c r="G28" s="29"/>
      <c r="H28" s="34"/>
      <c r="I28" s="29"/>
      <c r="J28" s="34"/>
      <c r="K28" s="29"/>
      <c r="L28" s="34"/>
      <c r="N28" s="27">
        <f>N27</f>
        <v>9</v>
      </c>
      <c r="P28" s="26">
        <f ca="1">VLOOKUP($N28,Tabelle2!$A$53:$U$76,4,FALSE)</f>
        <v>19</v>
      </c>
      <c r="Q28" s="29"/>
      <c r="R28" s="26">
        <f ca="1">VLOOKUP($N28,Tabelle2!$A$53:$U$76,6,FALSE)</f>
        <v>14</v>
      </c>
      <c r="S28" s="29"/>
      <c r="T28" s="26">
        <f ca="1">VLOOKUP($N28,Tabelle2!$A$53:$U$76,9,FALSE)</f>
        <v>19</v>
      </c>
      <c r="U28" s="29"/>
      <c r="V28" s="26">
        <f ca="1">VLOOKUP($N28,Tabelle2!$A$53:$U$76,12,FALSE)</f>
        <v>9</v>
      </c>
      <c r="W28" s="29"/>
      <c r="X28" s="26">
        <f ca="1">IF(VLOOKUP($N28,Tabelle2!$A$53:$U$76,15,FALSE)&lt;&gt;0,VLOOKUP($N28,Tabelle2!$A$53:$U$76,15,FALSE),"")</f>
        <v>171</v>
      </c>
      <c r="Y28" s="29"/>
      <c r="Z28" s="26">
        <f ca="1">IF(VLOOKUP($N28,Tabelle2!$A$53:$U$76,18,FALSE)&lt;&gt;0,VLOOKUP($N28,Tabelle2!$A$53:$U$76,18,FALSE),"")</f>
        <v>57</v>
      </c>
    </row>
    <row r="29" spans="1:29" x14ac:dyDescent="0.3">
      <c r="N29" s="27"/>
    </row>
    <row r="30" spans="1:29" ht="16.2" thickBot="1" x14ac:dyDescent="0.35">
      <c r="A30" s="25" t="str">
        <f>N30&amp;")"</f>
        <v>10)</v>
      </c>
      <c r="B30" s="28">
        <f ca="1">VLOOKUP($N30,Tabelle2!$A$53:$U$76,3,FALSE)</f>
        <v>16</v>
      </c>
      <c r="C30" s="29" t="str">
        <f ca="1">VLOOKUP($N30,Tabelle2!$A$53:$U$76,7,FALSE)</f>
        <v>:</v>
      </c>
      <c r="D30" s="28">
        <f ca="1">VLOOKUP($N30,Tabelle2!$A$53:$U$76,5,FALSE)</f>
        <v>14</v>
      </c>
      <c r="E30" s="29" t="s">
        <v>1</v>
      </c>
      <c r="F30" s="33"/>
      <c r="G30" s="29" t="str">
        <f ca="1">U30</f>
        <v>·</v>
      </c>
      <c r="H30" s="33"/>
      <c r="I30" s="29" t="s">
        <v>1</v>
      </c>
      <c r="J30" s="33"/>
      <c r="K30" s="29" t="s">
        <v>1</v>
      </c>
      <c r="L30" s="33"/>
      <c r="N30" s="27">
        <f>N27+1</f>
        <v>10</v>
      </c>
      <c r="O30" s="25" t="str">
        <f>A30</f>
        <v>10)</v>
      </c>
      <c r="P30" s="28">
        <f ca="1">VLOOKUP($N30,Tabelle2!$A$53:$U$76,3,FALSE)</f>
        <v>16</v>
      </c>
      <c r="Q30" s="29" t="str">
        <f ca="1">VLOOKUP($N30,Tabelle2!$A$53:$U$76,7,FALSE)</f>
        <v>:</v>
      </c>
      <c r="R30" s="28">
        <f ca="1">VLOOKUP($N30,Tabelle2!$A$53:$U$76,5,FALSE)</f>
        <v>14</v>
      </c>
      <c r="S30" s="29" t="s">
        <v>1</v>
      </c>
      <c r="T30" s="28">
        <f ca="1">VLOOKUP($N30,Tabelle2!$A$53:$U$76,8,FALSE)</f>
        <v>16</v>
      </c>
      <c r="U30" s="29" t="str">
        <f ca="1">VLOOKUP($N30,Tabelle2!$A$53:$U$76,10,FALSE)</f>
        <v>·</v>
      </c>
      <c r="V30" s="28">
        <f ca="1">VLOOKUP($N30,Tabelle2!$A$53:$U$76,11,FALSE)</f>
        <v>13</v>
      </c>
      <c r="W30" s="29" t="str">
        <f ca="1">IF(VLOOKUP($N30,Tabelle2!$A$53:$U$76,13,FALSE)&lt;&gt;0,VLOOKUP($N30,Tabelle2!$A$53:$U$76,13,FALSE),"")</f>
        <v>=</v>
      </c>
      <c r="X30" s="28">
        <f ca="1">IF(VLOOKUP($N30,Tabelle2!$A$53:$U$76,14,FALSE)&lt;&gt;0,VLOOKUP($N30,Tabelle2!$A$53:$U$76,14,FALSE),"")</f>
        <v>208</v>
      </c>
      <c r="Y30" s="29" t="str">
        <f ca="1">IF(VLOOKUP($N30,Tabelle2!$A$53:$U$76,16,FALSE)&lt;&gt;0,VLOOKUP($N30,Tabelle2!$A$53:$U$76,16,FALSE),"")</f>
        <v>=</v>
      </c>
      <c r="Z30" s="28">
        <f ca="1">IF(VLOOKUP($N30,Tabelle2!$A$53:$U$76,17,FALSE)&lt;&gt;0,VLOOKUP($N30,Tabelle2!$A$53:$U$76,17,FALSE),"")</f>
        <v>104</v>
      </c>
    </row>
    <row r="31" spans="1:29" x14ac:dyDescent="0.3">
      <c r="B31" s="26">
        <f ca="1">VLOOKUP($N31,Tabelle2!$A$53:$U$76,4,FALSE)</f>
        <v>3</v>
      </c>
      <c r="C31" s="29"/>
      <c r="D31" s="26">
        <f ca="1">VLOOKUP($N31,Tabelle2!$A$53:$U$76,6,FALSE)</f>
        <v>13</v>
      </c>
      <c r="E31" s="29"/>
      <c r="F31" s="34"/>
      <c r="G31" s="29"/>
      <c r="H31" s="34"/>
      <c r="I31" s="29"/>
      <c r="J31" s="34"/>
      <c r="K31" s="29"/>
      <c r="L31" s="34"/>
      <c r="N31" s="27">
        <f>N30</f>
        <v>10</v>
      </c>
      <c r="P31" s="26">
        <f ca="1">VLOOKUP($N31,Tabelle2!$A$53:$U$76,4,FALSE)</f>
        <v>3</v>
      </c>
      <c r="Q31" s="29"/>
      <c r="R31" s="26">
        <f ca="1">VLOOKUP($N31,Tabelle2!$A$53:$U$76,6,FALSE)</f>
        <v>13</v>
      </c>
      <c r="S31" s="29"/>
      <c r="T31" s="26">
        <f ca="1">VLOOKUP($N31,Tabelle2!$A$53:$U$76,9,FALSE)</f>
        <v>3</v>
      </c>
      <c r="U31" s="29"/>
      <c r="V31" s="26">
        <f ca="1">VLOOKUP($N31,Tabelle2!$A$53:$U$76,12,FALSE)</f>
        <v>14</v>
      </c>
      <c r="W31" s="29"/>
      <c r="X31" s="26">
        <f ca="1">IF(VLOOKUP($N31,Tabelle2!$A$53:$U$76,15,FALSE)&lt;&gt;0,VLOOKUP($N31,Tabelle2!$A$53:$U$76,15,FALSE),"")</f>
        <v>42</v>
      </c>
      <c r="Y31" s="29"/>
      <c r="Z31" s="26">
        <f ca="1">IF(VLOOKUP($N31,Tabelle2!$A$53:$U$76,18,FALSE)&lt;&gt;0,VLOOKUP($N31,Tabelle2!$A$53:$U$76,18,FALSE),"")</f>
        <v>21</v>
      </c>
    </row>
    <row r="32" spans="1:29" x14ac:dyDescent="0.3">
      <c r="N32" s="27"/>
    </row>
    <row r="33" spans="1:26" ht="16.2" thickBot="1" x14ac:dyDescent="0.35">
      <c r="A33" s="25" t="str">
        <f>N33&amp;")"</f>
        <v>11)</v>
      </c>
      <c r="B33" s="28">
        <f ca="1">VLOOKUP($N33,Tabelle2!$A$53:$U$76,3,FALSE)</f>
        <v>2</v>
      </c>
      <c r="C33" s="29" t="str">
        <f ca="1">VLOOKUP($N33,Tabelle2!$A$53:$U$76,7,FALSE)</f>
        <v>:</v>
      </c>
      <c r="D33" s="28">
        <f ca="1">VLOOKUP($N33,Tabelle2!$A$53:$U$76,5,FALSE)</f>
        <v>11</v>
      </c>
      <c r="E33" s="29" t="s">
        <v>1</v>
      </c>
      <c r="F33" s="33"/>
      <c r="G33" s="29" t="str">
        <f ca="1">U33</f>
        <v>·</v>
      </c>
      <c r="H33" s="33"/>
      <c r="I33" s="29" t="s">
        <v>1</v>
      </c>
      <c r="J33" s="33"/>
      <c r="K33" s="29" t="s">
        <v>1</v>
      </c>
      <c r="L33" s="33"/>
      <c r="N33" s="27">
        <f>N30+1</f>
        <v>11</v>
      </c>
      <c r="O33" s="25" t="str">
        <f>A33</f>
        <v>11)</v>
      </c>
      <c r="P33" s="28">
        <f ca="1">VLOOKUP($N33,Tabelle2!$A$53:$U$76,3,FALSE)</f>
        <v>2</v>
      </c>
      <c r="Q33" s="29" t="str">
        <f ca="1">VLOOKUP($N33,Tabelle2!$A$53:$U$76,7,FALSE)</f>
        <v>:</v>
      </c>
      <c r="R33" s="28">
        <f ca="1">VLOOKUP($N33,Tabelle2!$A$53:$U$76,5,FALSE)</f>
        <v>11</v>
      </c>
      <c r="S33" s="29" t="s">
        <v>1</v>
      </c>
      <c r="T33" s="28">
        <f ca="1">VLOOKUP($N33,Tabelle2!$A$53:$U$76,8,FALSE)</f>
        <v>2</v>
      </c>
      <c r="U33" s="29" t="str">
        <f ca="1">VLOOKUP($N33,Tabelle2!$A$53:$U$76,10,FALSE)</f>
        <v>·</v>
      </c>
      <c r="V33" s="28">
        <f ca="1">VLOOKUP($N33,Tabelle2!$A$53:$U$76,11,FALSE)</f>
        <v>12</v>
      </c>
      <c r="W33" s="29" t="str">
        <f ca="1">IF(VLOOKUP($N33,Tabelle2!$A$53:$U$76,13,FALSE)&lt;&gt;0,VLOOKUP($N33,Tabelle2!$A$53:$U$76,13,FALSE),"")</f>
        <v>=</v>
      </c>
      <c r="X33" s="28">
        <f ca="1">IF(VLOOKUP($N33,Tabelle2!$A$53:$U$76,14,FALSE)&lt;&gt;0,VLOOKUP($N33,Tabelle2!$A$53:$U$76,14,FALSE),"")</f>
        <v>24</v>
      </c>
      <c r="Y33" s="29" t="str">
        <f ca="1">IF(VLOOKUP($N33,Tabelle2!$A$53:$U$76,16,FALSE)&lt;&gt;0,VLOOKUP($N33,Tabelle2!$A$53:$U$76,16,FALSE),"")</f>
        <v>=</v>
      </c>
      <c r="Z33" s="28">
        <f ca="1">IF(VLOOKUP($N33,Tabelle2!$A$53:$U$76,17,FALSE)&lt;&gt;0,VLOOKUP($N33,Tabelle2!$A$53:$U$76,17,FALSE),"")</f>
        <v>3</v>
      </c>
    </row>
    <row r="34" spans="1:26" x14ac:dyDescent="0.3">
      <c r="B34" s="26">
        <f ca="1">VLOOKUP($N34,Tabelle2!$A$53:$U$76,4,FALSE)</f>
        <v>8</v>
      </c>
      <c r="C34" s="29"/>
      <c r="D34" s="26">
        <f ca="1">VLOOKUP($N34,Tabelle2!$A$53:$U$76,6,FALSE)</f>
        <v>12</v>
      </c>
      <c r="E34" s="29"/>
      <c r="F34" s="34"/>
      <c r="G34" s="29"/>
      <c r="H34" s="34"/>
      <c r="I34" s="29"/>
      <c r="J34" s="34"/>
      <c r="K34" s="29"/>
      <c r="L34" s="34"/>
      <c r="N34" s="27">
        <f>N33</f>
        <v>11</v>
      </c>
      <c r="P34" s="26">
        <f ca="1">VLOOKUP($N34,Tabelle2!$A$53:$U$76,4,FALSE)</f>
        <v>8</v>
      </c>
      <c r="Q34" s="29"/>
      <c r="R34" s="26">
        <f ca="1">VLOOKUP($N34,Tabelle2!$A$53:$U$76,6,FALSE)</f>
        <v>12</v>
      </c>
      <c r="S34" s="29"/>
      <c r="T34" s="26">
        <f ca="1">VLOOKUP($N34,Tabelle2!$A$53:$U$76,9,FALSE)</f>
        <v>8</v>
      </c>
      <c r="U34" s="29"/>
      <c r="V34" s="26">
        <f ca="1">VLOOKUP($N34,Tabelle2!$A$53:$U$76,12,FALSE)</f>
        <v>11</v>
      </c>
      <c r="W34" s="29"/>
      <c r="X34" s="26">
        <f ca="1">IF(VLOOKUP($N34,Tabelle2!$A$53:$U$76,15,FALSE)&lt;&gt;0,VLOOKUP($N34,Tabelle2!$A$53:$U$76,15,FALSE),"")</f>
        <v>88</v>
      </c>
      <c r="Y34" s="29"/>
      <c r="Z34" s="26">
        <f ca="1">IF(VLOOKUP($N34,Tabelle2!$A$53:$U$76,18,FALSE)&lt;&gt;0,VLOOKUP($N34,Tabelle2!$A$53:$U$76,18,FALSE),"")</f>
        <v>11</v>
      </c>
    </row>
    <row r="35" spans="1:26" x14ac:dyDescent="0.3">
      <c r="N35" s="27"/>
    </row>
    <row r="36" spans="1:26" ht="16.2" thickBot="1" x14ac:dyDescent="0.35">
      <c r="A36" s="25" t="str">
        <f>N36&amp;")"</f>
        <v>12)</v>
      </c>
      <c r="B36" s="28">
        <f ca="1">VLOOKUP($N36,Tabelle2!$A$53:$U$76,3,FALSE)</f>
        <v>7</v>
      </c>
      <c r="C36" s="29" t="str">
        <f ca="1">VLOOKUP($N36,Tabelle2!$A$53:$U$76,7,FALSE)</f>
        <v>:</v>
      </c>
      <c r="D36" s="28">
        <f ca="1">VLOOKUP($N36,Tabelle2!$A$53:$U$76,5,FALSE)</f>
        <v>16</v>
      </c>
      <c r="E36" s="29" t="s">
        <v>1</v>
      </c>
      <c r="F36" s="33"/>
      <c r="G36" s="29" t="str">
        <f ca="1">U36</f>
        <v>·</v>
      </c>
      <c r="H36" s="33"/>
      <c r="I36" s="29" t="s">
        <v>1</v>
      </c>
      <c r="J36" s="33"/>
      <c r="K36" s="29" t="s">
        <v>1</v>
      </c>
      <c r="L36" s="33"/>
      <c r="N36" s="27">
        <f>N33+1</f>
        <v>12</v>
      </c>
      <c r="O36" s="25" t="str">
        <f>A36</f>
        <v>12)</v>
      </c>
      <c r="P36" s="28">
        <f ca="1">VLOOKUP($N36,Tabelle2!$A$53:$U$76,3,FALSE)</f>
        <v>7</v>
      </c>
      <c r="Q36" s="29" t="str">
        <f ca="1">VLOOKUP($N36,Tabelle2!$A$53:$U$76,7,FALSE)</f>
        <v>:</v>
      </c>
      <c r="R36" s="28">
        <f ca="1">VLOOKUP($N36,Tabelle2!$A$53:$U$76,5,FALSE)</f>
        <v>16</v>
      </c>
      <c r="S36" s="29" t="s">
        <v>1</v>
      </c>
      <c r="T36" s="28">
        <f ca="1">VLOOKUP($N36,Tabelle2!$A$53:$U$76,8,FALSE)</f>
        <v>7</v>
      </c>
      <c r="U36" s="29" t="str">
        <f ca="1">VLOOKUP($N36,Tabelle2!$A$53:$U$76,10,FALSE)</f>
        <v>·</v>
      </c>
      <c r="V36" s="28">
        <f ca="1">VLOOKUP($N36,Tabelle2!$A$53:$U$76,11,FALSE)</f>
        <v>8</v>
      </c>
      <c r="W36" s="29" t="str">
        <f ca="1">IF(VLOOKUP($N36,Tabelle2!$A$53:$U$76,13,FALSE)&lt;&gt;0,VLOOKUP($N36,Tabelle2!$A$53:$U$76,13,FALSE),"")</f>
        <v>=</v>
      </c>
      <c r="X36" s="28">
        <f ca="1">IF(VLOOKUP($N36,Tabelle2!$A$53:$U$76,14,FALSE)&lt;&gt;0,VLOOKUP($N36,Tabelle2!$A$53:$U$76,14,FALSE),"")</f>
        <v>56</v>
      </c>
      <c r="Y36" s="29" t="str">
        <f ca="1">IF(VLOOKUP($N36,Tabelle2!$A$53:$U$76,16,FALSE)&lt;&gt;0,VLOOKUP($N36,Tabelle2!$A$53:$U$76,16,FALSE),"")</f>
        <v>=</v>
      </c>
      <c r="Z36" s="28">
        <f ca="1">IF(VLOOKUP($N36,Tabelle2!$A$53:$U$76,17,FALSE)&lt;&gt;0,VLOOKUP($N36,Tabelle2!$A$53:$U$76,17,FALSE),"")</f>
        <v>7</v>
      </c>
    </row>
    <row r="37" spans="1:26" x14ac:dyDescent="0.3">
      <c r="B37" s="26">
        <f ca="1">VLOOKUP($N37,Tabelle2!$A$53:$U$76,4,FALSE)</f>
        <v>18</v>
      </c>
      <c r="C37" s="29"/>
      <c r="D37" s="26">
        <f ca="1">VLOOKUP($N37,Tabelle2!$A$53:$U$76,6,FALSE)</f>
        <v>8</v>
      </c>
      <c r="E37" s="29"/>
      <c r="F37" s="34"/>
      <c r="G37" s="29"/>
      <c r="H37" s="34"/>
      <c r="I37" s="29"/>
      <c r="J37" s="34"/>
      <c r="K37" s="29"/>
      <c r="L37" s="34"/>
      <c r="N37" s="27">
        <f>N36</f>
        <v>12</v>
      </c>
      <c r="P37" s="26">
        <f ca="1">VLOOKUP($N37,Tabelle2!$A$53:$U$76,4,FALSE)</f>
        <v>18</v>
      </c>
      <c r="Q37" s="29"/>
      <c r="R37" s="26">
        <f ca="1">VLOOKUP($N37,Tabelle2!$A$53:$U$76,6,FALSE)</f>
        <v>8</v>
      </c>
      <c r="S37" s="29"/>
      <c r="T37" s="26">
        <f ca="1">VLOOKUP($N37,Tabelle2!$A$53:$U$76,9,FALSE)</f>
        <v>18</v>
      </c>
      <c r="U37" s="29"/>
      <c r="V37" s="26">
        <f ca="1">VLOOKUP($N37,Tabelle2!$A$53:$U$76,12,FALSE)</f>
        <v>16</v>
      </c>
      <c r="W37" s="29"/>
      <c r="X37" s="26">
        <f ca="1">IF(VLOOKUP($N37,Tabelle2!$A$53:$U$76,15,FALSE)&lt;&gt;0,VLOOKUP($N37,Tabelle2!$A$53:$U$76,15,FALSE),"")</f>
        <v>288</v>
      </c>
      <c r="Y37" s="29"/>
      <c r="Z37" s="26">
        <f ca="1">IF(VLOOKUP($N37,Tabelle2!$A$53:$U$76,18,FALSE)&lt;&gt;0,VLOOKUP($N37,Tabelle2!$A$53:$U$76,18,FALSE),"")</f>
        <v>36</v>
      </c>
    </row>
    <row r="38" spans="1:26" x14ac:dyDescent="0.3">
      <c r="N38" s="27"/>
    </row>
    <row r="39" spans="1:26" ht="16.2" thickBot="1" x14ac:dyDescent="0.35">
      <c r="A39" s="25" t="str">
        <f>N39&amp;")"</f>
        <v>13)</v>
      </c>
      <c r="B39" s="28">
        <f ca="1">VLOOKUP($N39,Tabelle2!$A$53:$U$76,3,FALSE)</f>
        <v>6</v>
      </c>
      <c r="C39" s="29" t="str">
        <f ca="1">VLOOKUP($N39,Tabelle2!$A$53:$U$76,7,FALSE)</f>
        <v>:</v>
      </c>
      <c r="D39" s="28">
        <f ca="1">VLOOKUP($N39,Tabelle2!$A$53:$U$76,5,FALSE)</f>
        <v>3</v>
      </c>
      <c r="E39" s="29" t="s">
        <v>1</v>
      </c>
      <c r="F39" s="33"/>
      <c r="G39" s="29" t="str">
        <f ca="1">U39</f>
        <v>·</v>
      </c>
      <c r="H39" s="33"/>
      <c r="I39" s="29" t="s">
        <v>1</v>
      </c>
      <c r="J39" s="33"/>
      <c r="K39" s="29" t="s">
        <v>1</v>
      </c>
      <c r="L39" s="33"/>
      <c r="N39" s="27">
        <f t="shared" ref="N39:N45" si="0">N36+1</f>
        <v>13</v>
      </c>
      <c r="O39" s="25" t="str">
        <f>A39</f>
        <v>13)</v>
      </c>
      <c r="P39" s="28">
        <f ca="1">VLOOKUP($N39,Tabelle2!$A$53:$U$76,3,FALSE)</f>
        <v>6</v>
      </c>
      <c r="Q39" s="29" t="str">
        <f ca="1">VLOOKUP($N39,Tabelle2!$A$53:$U$76,7,FALSE)</f>
        <v>:</v>
      </c>
      <c r="R39" s="28">
        <f ca="1">VLOOKUP($N39,Tabelle2!$A$53:$U$76,5,FALSE)</f>
        <v>3</v>
      </c>
      <c r="S39" s="29" t="s">
        <v>1</v>
      </c>
      <c r="T39" s="28">
        <f ca="1">VLOOKUP($N39,Tabelle2!$A$53:$U$76,8,FALSE)</f>
        <v>6</v>
      </c>
      <c r="U39" s="29" t="str">
        <f ca="1">VLOOKUP($N39,Tabelle2!$A$53:$U$76,10,FALSE)</f>
        <v>·</v>
      </c>
      <c r="V39" s="28">
        <f ca="1">VLOOKUP($N39,Tabelle2!$A$53:$U$76,11,FALSE)</f>
        <v>2</v>
      </c>
      <c r="W39" s="29" t="str">
        <f ca="1">IF(VLOOKUP($N39,Tabelle2!$A$53:$U$76,13,FALSE)&lt;&gt;0,VLOOKUP($N39,Tabelle2!$A$53:$U$76,13,FALSE),"")</f>
        <v>=</v>
      </c>
      <c r="X39" s="28">
        <f ca="1">IF(VLOOKUP($N39,Tabelle2!$A$53:$U$76,14,FALSE)&lt;&gt;0,VLOOKUP($N39,Tabelle2!$A$53:$U$76,14,FALSE),"")</f>
        <v>12</v>
      </c>
      <c r="Y39" s="29" t="str">
        <f ca="1">IF(VLOOKUP($N39,Tabelle2!$A$53:$U$76,16,FALSE)&lt;&gt;0,VLOOKUP($N39,Tabelle2!$A$53:$U$76,16,FALSE),"")</f>
        <v>=</v>
      </c>
      <c r="Z39" s="28">
        <f ca="1">IF(VLOOKUP($N39,Tabelle2!$A$53:$U$76,17,FALSE)&lt;&gt;0,VLOOKUP($N39,Tabelle2!$A$53:$U$76,17,FALSE),"")</f>
        <v>1</v>
      </c>
    </row>
    <row r="40" spans="1:26" x14ac:dyDescent="0.3">
      <c r="B40" s="26">
        <f ca="1">VLOOKUP($N40,Tabelle2!$A$53:$U$76,4,FALSE)</f>
        <v>12</v>
      </c>
      <c r="C40" s="29"/>
      <c r="D40" s="26">
        <f ca="1">VLOOKUP($N40,Tabelle2!$A$53:$U$76,6,FALSE)</f>
        <v>2</v>
      </c>
      <c r="E40" s="29"/>
      <c r="F40" s="34"/>
      <c r="G40" s="29"/>
      <c r="H40" s="34"/>
      <c r="I40" s="29"/>
      <c r="J40" s="34"/>
      <c r="K40" s="29"/>
      <c r="L40" s="34"/>
      <c r="N40" s="27">
        <f>N39</f>
        <v>13</v>
      </c>
      <c r="P40" s="26">
        <f ca="1">VLOOKUP($N40,Tabelle2!$A$53:$U$76,4,FALSE)</f>
        <v>12</v>
      </c>
      <c r="Q40" s="29"/>
      <c r="R40" s="26">
        <f ca="1">VLOOKUP($N40,Tabelle2!$A$53:$U$76,6,FALSE)</f>
        <v>2</v>
      </c>
      <c r="S40" s="29"/>
      <c r="T40" s="26">
        <f ca="1">VLOOKUP($N40,Tabelle2!$A$53:$U$76,9,FALSE)</f>
        <v>12</v>
      </c>
      <c r="U40" s="29"/>
      <c r="V40" s="26">
        <f ca="1">VLOOKUP($N40,Tabelle2!$A$53:$U$76,12,FALSE)</f>
        <v>3</v>
      </c>
      <c r="W40" s="29"/>
      <c r="X40" s="26">
        <f ca="1">IF(VLOOKUP($N40,Tabelle2!$A$53:$U$76,15,FALSE)&lt;&gt;0,VLOOKUP($N40,Tabelle2!$A$53:$U$76,15,FALSE),"")</f>
        <v>36</v>
      </c>
      <c r="Y40" s="29"/>
      <c r="Z40" s="26">
        <f ca="1">IF(VLOOKUP($N40,Tabelle2!$A$53:$U$76,18,FALSE)&lt;&gt;0,VLOOKUP($N40,Tabelle2!$A$53:$U$76,18,FALSE),"")</f>
        <v>3</v>
      </c>
    </row>
    <row r="41" spans="1:26" x14ac:dyDescent="0.3">
      <c r="N41" s="27"/>
    </row>
    <row r="42" spans="1:26" ht="16.2" thickBot="1" x14ac:dyDescent="0.35">
      <c r="A42" s="25" t="str">
        <f>N42&amp;")"</f>
        <v>14)</v>
      </c>
      <c r="B42" s="28">
        <f ca="1">VLOOKUP($N42,Tabelle2!$A$53:$U$76,3,FALSE)</f>
        <v>8</v>
      </c>
      <c r="C42" s="29" t="str">
        <f ca="1">VLOOKUP($N42,Tabelle2!$A$53:$U$76,7,FALSE)</f>
        <v>:</v>
      </c>
      <c r="D42" s="28">
        <f ca="1">VLOOKUP($N42,Tabelle2!$A$53:$U$76,5,FALSE)</f>
        <v>9</v>
      </c>
      <c r="E42" s="29" t="s">
        <v>1</v>
      </c>
      <c r="F42" s="33"/>
      <c r="G42" s="29" t="str">
        <f ca="1">U42</f>
        <v>·</v>
      </c>
      <c r="H42" s="33"/>
      <c r="I42" s="29" t="s">
        <v>1</v>
      </c>
      <c r="J42" s="33"/>
      <c r="K42" s="29" t="s">
        <v>1</v>
      </c>
      <c r="L42" s="33"/>
      <c r="N42" s="27">
        <f t="shared" si="0"/>
        <v>14</v>
      </c>
      <c r="O42" s="25" t="str">
        <f>A42</f>
        <v>14)</v>
      </c>
      <c r="P42" s="28">
        <f ca="1">VLOOKUP($N42,Tabelle2!$A$53:$U$76,3,FALSE)</f>
        <v>8</v>
      </c>
      <c r="Q42" s="29" t="str">
        <f ca="1">VLOOKUP($N42,Tabelle2!$A$53:$U$76,7,FALSE)</f>
        <v>:</v>
      </c>
      <c r="R42" s="28">
        <f ca="1">VLOOKUP($N42,Tabelle2!$A$53:$U$76,5,FALSE)</f>
        <v>9</v>
      </c>
      <c r="S42" s="29" t="s">
        <v>1</v>
      </c>
      <c r="T42" s="28">
        <f ca="1">VLOOKUP($N42,Tabelle2!$A$53:$U$76,8,FALSE)</f>
        <v>8</v>
      </c>
      <c r="U42" s="29" t="str">
        <f ca="1">VLOOKUP($N42,Tabelle2!$A$53:$U$76,10,FALSE)</f>
        <v>·</v>
      </c>
      <c r="V42" s="28">
        <f ca="1">VLOOKUP($N42,Tabelle2!$A$53:$U$76,11,FALSE)</f>
        <v>13</v>
      </c>
      <c r="W42" s="29" t="str">
        <f ca="1">IF(VLOOKUP($N42,Tabelle2!$A$53:$U$76,13,FALSE)&lt;&gt;0,VLOOKUP($N42,Tabelle2!$A$53:$U$76,13,FALSE),"")</f>
        <v>=</v>
      </c>
      <c r="X42" s="28">
        <f ca="1">IF(VLOOKUP($N42,Tabelle2!$A$53:$U$76,14,FALSE)&lt;&gt;0,VLOOKUP($N42,Tabelle2!$A$53:$U$76,14,FALSE),"")</f>
        <v>104</v>
      </c>
      <c r="Y42" s="29" t="str">
        <f ca="1">IF(VLOOKUP($N42,Tabelle2!$A$53:$U$76,16,FALSE)&lt;&gt;0,VLOOKUP($N42,Tabelle2!$A$53:$U$76,16,FALSE),"")</f>
        <v>=</v>
      </c>
      <c r="Z42" s="28">
        <f ca="1">IF(VLOOKUP($N42,Tabelle2!$A$53:$U$76,17,FALSE)&lt;&gt;0,VLOOKUP($N42,Tabelle2!$A$53:$U$76,17,FALSE),"")</f>
        <v>26</v>
      </c>
    </row>
    <row r="43" spans="1:26" x14ac:dyDescent="0.3">
      <c r="B43" s="26">
        <f ca="1">VLOOKUP($N43,Tabelle2!$A$53:$U$76,4,FALSE)</f>
        <v>20</v>
      </c>
      <c r="C43" s="29"/>
      <c r="D43" s="26">
        <f ca="1">VLOOKUP($N43,Tabelle2!$A$53:$U$76,6,FALSE)</f>
        <v>13</v>
      </c>
      <c r="E43" s="29"/>
      <c r="F43" s="34"/>
      <c r="G43" s="29"/>
      <c r="H43" s="34"/>
      <c r="I43" s="29"/>
      <c r="J43" s="34"/>
      <c r="K43" s="29"/>
      <c r="L43" s="34"/>
      <c r="N43" s="27">
        <f>N42</f>
        <v>14</v>
      </c>
      <c r="P43" s="26">
        <f ca="1">VLOOKUP($N43,Tabelle2!$A$53:$U$76,4,FALSE)</f>
        <v>20</v>
      </c>
      <c r="Q43" s="29"/>
      <c r="R43" s="26">
        <f ca="1">VLOOKUP($N43,Tabelle2!$A$53:$U$76,6,FALSE)</f>
        <v>13</v>
      </c>
      <c r="S43" s="29"/>
      <c r="T43" s="26">
        <f ca="1">VLOOKUP($N43,Tabelle2!$A$53:$U$76,9,FALSE)</f>
        <v>20</v>
      </c>
      <c r="U43" s="29"/>
      <c r="V43" s="26">
        <f ca="1">VLOOKUP($N43,Tabelle2!$A$53:$U$76,12,FALSE)</f>
        <v>9</v>
      </c>
      <c r="W43" s="29"/>
      <c r="X43" s="26">
        <f ca="1">IF(VLOOKUP($N43,Tabelle2!$A$53:$U$76,15,FALSE)&lt;&gt;0,VLOOKUP($N43,Tabelle2!$A$53:$U$76,15,FALSE),"")</f>
        <v>180</v>
      </c>
      <c r="Y43" s="29"/>
      <c r="Z43" s="26">
        <f ca="1">IF(VLOOKUP($N43,Tabelle2!$A$53:$U$76,18,FALSE)&lt;&gt;0,VLOOKUP($N43,Tabelle2!$A$53:$U$76,18,FALSE),"")</f>
        <v>45</v>
      </c>
    </row>
    <row r="44" spans="1:26" x14ac:dyDescent="0.3">
      <c r="N44" s="27"/>
    </row>
    <row r="45" spans="1:26" ht="16.2" hidden="1" thickBot="1" x14ac:dyDescent="0.35">
      <c r="A45" s="25" t="str">
        <f>N45&amp;")"</f>
        <v>15)</v>
      </c>
      <c r="B45" s="28">
        <f ca="1">VLOOKUP($N45,Tabelle2!$A$53:$U$76,3,FALSE)</f>
        <v>13</v>
      </c>
      <c r="C45" s="29" t="str">
        <f ca="1">VLOOKUP($N45,Tabelle2!$A$53:$U$76,7,FALSE)</f>
        <v>:</v>
      </c>
      <c r="D45" s="28">
        <f ca="1">VLOOKUP($N45,Tabelle2!$A$53:$U$76,5,FALSE)</f>
        <v>20</v>
      </c>
      <c r="E45" s="29" t="s">
        <v>1</v>
      </c>
      <c r="F45" s="33"/>
      <c r="G45" s="29" t="str">
        <f ca="1">U45</f>
        <v>·</v>
      </c>
      <c r="H45" s="33"/>
      <c r="I45" s="29" t="s">
        <v>1</v>
      </c>
      <c r="J45" s="33"/>
      <c r="K45" s="29" t="s">
        <v>1</v>
      </c>
      <c r="L45" s="33"/>
      <c r="N45" s="27">
        <f t="shared" si="0"/>
        <v>15</v>
      </c>
      <c r="O45" s="25" t="str">
        <f>A45</f>
        <v>15)</v>
      </c>
      <c r="P45" s="28">
        <f ca="1">VLOOKUP($N45,Tabelle2!$A$53:$U$76,3,FALSE)</f>
        <v>13</v>
      </c>
      <c r="Q45" s="29" t="str">
        <f ca="1">VLOOKUP($N45,Tabelle2!$A$53:$U$76,7,FALSE)</f>
        <v>:</v>
      </c>
      <c r="R45" s="28">
        <f ca="1">VLOOKUP($N45,Tabelle2!$A$53:$U$76,5,FALSE)</f>
        <v>20</v>
      </c>
      <c r="S45" s="29" t="s">
        <v>1</v>
      </c>
      <c r="T45" s="28">
        <f ca="1">VLOOKUP($N45,Tabelle2!$A$53:$U$76,8,FALSE)</f>
        <v>13</v>
      </c>
      <c r="U45" s="29" t="str">
        <f ca="1">VLOOKUP($N45,Tabelle2!$A$53:$U$76,10,FALSE)</f>
        <v>·</v>
      </c>
      <c r="V45" s="28">
        <f ca="1">VLOOKUP($N45,Tabelle2!$A$53:$U$76,11,FALSE)</f>
        <v>11</v>
      </c>
      <c r="W45" s="29" t="str">
        <f ca="1">IF(VLOOKUP($N45,Tabelle2!$A$53:$U$76,13,FALSE)&lt;&gt;0,VLOOKUP($N45,Tabelle2!$A$53:$U$76,13,FALSE),"")</f>
        <v>=</v>
      </c>
      <c r="X45" s="28">
        <f ca="1">IF(VLOOKUP($N45,Tabelle2!$A$53:$U$76,14,FALSE)&lt;&gt;0,VLOOKUP($N45,Tabelle2!$A$53:$U$76,14,FALSE),"")</f>
        <v>143</v>
      </c>
      <c r="Y45" s="29" t="str">
        <f ca="1">IF(VLOOKUP($N45,Tabelle2!$A$53:$U$76,16,FALSE)&lt;&gt;0,VLOOKUP($N45,Tabelle2!$A$53:$U$76,16,FALSE),"")</f>
        <v/>
      </c>
      <c r="Z45" s="28" t="str">
        <f ca="1">IF(VLOOKUP($N45,Tabelle2!$A$53:$U$76,17,FALSE)&lt;&gt;0,VLOOKUP($N45,Tabelle2!$A$53:$U$76,17,FALSE),"")</f>
        <v/>
      </c>
    </row>
    <row r="46" spans="1:26" hidden="1" x14ac:dyDescent="0.3">
      <c r="B46" s="26">
        <f ca="1">VLOOKUP($N46,Tabelle2!$A$53:$U$76,4,FALSE)</f>
        <v>14</v>
      </c>
      <c r="C46" s="29"/>
      <c r="D46" s="26">
        <f ca="1">VLOOKUP($N46,Tabelle2!$A$53:$U$76,6,FALSE)</f>
        <v>11</v>
      </c>
      <c r="E46" s="29"/>
      <c r="F46" s="34"/>
      <c r="G46" s="29"/>
      <c r="H46" s="34"/>
      <c r="I46" s="29"/>
      <c r="J46" s="34"/>
      <c r="K46" s="29"/>
      <c r="L46" s="34"/>
      <c r="N46" s="27">
        <f>N45</f>
        <v>15</v>
      </c>
      <c r="P46" s="26">
        <f ca="1">VLOOKUP($N46,Tabelle2!$A$53:$U$76,4,FALSE)</f>
        <v>14</v>
      </c>
      <c r="Q46" s="29"/>
      <c r="R46" s="26">
        <f ca="1">VLOOKUP($N46,Tabelle2!$A$53:$U$76,6,FALSE)</f>
        <v>11</v>
      </c>
      <c r="S46" s="29"/>
      <c r="T46" s="26">
        <f ca="1">VLOOKUP($N46,Tabelle2!$A$53:$U$76,9,FALSE)</f>
        <v>14</v>
      </c>
      <c r="U46" s="29"/>
      <c r="V46" s="26">
        <f ca="1">VLOOKUP($N46,Tabelle2!$A$53:$U$76,12,FALSE)</f>
        <v>20</v>
      </c>
      <c r="W46" s="29"/>
      <c r="X46" s="26">
        <f ca="1">IF(VLOOKUP($N46,Tabelle2!$A$53:$U$76,15,FALSE)&lt;&gt;0,VLOOKUP($N46,Tabelle2!$A$53:$U$76,15,FALSE),"")</f>
        <v>280</v>
      </c>
      <c r="Y46" s="29"/>
      <c r="Z46" s="26" t="str">
        <f ca="1">IF(VLOOKUP($N46,Tabelle2!$A$53:$U$76,18,FALSE)&lt;&gt;0,VLOOKUP($N46,Tabelle2!$A$53:$U$76,18,FALSE),"")</f>
        <v/>
      </c>
    </row>
    <row r="47" spans="1:26" hidden="1" x14ac:dyDescent="0.3"/>
    <row r="48" spans="1:26" hidden="1" x14ac:dyDescent="0.3"/>
    <row r="49" spans="2:21" ht="29.25" customHeight="1" x14ac:dyDescent="0.3">
      <c r="B49" s="37" t="s">
        <v>16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2:21" ht="10.95" customHeight="1" x14ac:dyDescent="0.3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21" x14ac:dyDescent="0.3">
      <c r="B51" s="35" t="s">
        <v>11</v>
      </c>
      <c r="U51" s="35" t="s">
        <v>12</v>
      </c>
    </row>
  </sheetData>
  <mergeCells count="154">
    <mergeCell ref="AC6:AD11"/>
    <mergeCell ref="Y45:Y46"/>
    <mergeCell ref="B49:M49"/>
    <mergeCell ref="W42:W43"/>
    <mergeCell ref="Y42:Y43"/>
    <mergeCell ref="C45:C46"/>
    <mergeCell ref="E45:E46"/>
    <mergeCell ref="G45:G46"/>
    <mergeCell ref="I45:I46"/>
    <mergeCell ref="K45:K46"/>
    <mergeCell ref="Q45:Q46"/>
    <mergeCell ref="S45:S46"/>
    <mergeCell ref="U45:U46"/>
    <mergeCell ref="C42:C43"/>
    <mergeCell ref="E42:E43"/>
    <mergeCell ref="G42:G43"/>
    <mergeCell ref="I42:I43"/>
    <mergeCell ref="K42:K43"/>
    <mergeCell ref="Q42:Q43"/>
    <mergeCell ref="S42:S43"/>
    <mergeCell ref="U42:U43"/>
    <mergeCell ref="W45:W46"/>
    <mergeCell ref="Y36:Y37"/>
    <mergeCell ref="C39:C40"/>
    <mergeCell ref="E39:E40"/>
    <mergeCell ref="G39:G40"/>
    <mergeCell ref="I39:I40"/>
    <mergeCell ref="K39:K40"/>
    <mergeCell ref="Q39:Q40"/>
    <mergeCell ref="S39:S40"/>
    <mergeCell ref="U39:U40"/>
    <mergeCell ref="W39:W40"/>
    <mergeCell ref="Y39:Y40"/>
    <mergeCell ref="C36:C37"/>
    <mergeCell ref="E36:E37"/>
    <mergeCell ref="G36:G37"/>
    <mergeCell ref="I36:I37"/>
    <mergeCell ref="K36:K37"/>
    <mergeCell ref="Q36:Q37"/>
    <mergeCell ref="S36:S37"/>
    <mergeCell ref="U36:U37"/>
    <mergeCell ref="W36:W37"/>
    <mergeCell ref="Y30:Y31"/>
    <mergeCell ref="C33:C34"/>
    <mergeCell ref="E33:E34"/>
    <mergeCell ref="G33:G34"/>
    <mergeCell ref="I33:I34"/>
    <mergeCell ref="K33:K34"/>
    <mergeCell ref="Q33:Q34"/>
    <mergeCell ref="S33:S34"/>
    <mergeCell ref="U33:U34"/>
    <mergeCell ref="W33:W34"/>
    <mergeCell ref="Y33:Y34"/>
    <mergeCell ref="C30:C31"/>
    <mergeCell ref="E30:E31"/>
    <mergeCell ref="G30:G31"/>
    <mergeCell ref="I30:I31"/>
    <mergeCell ref="K30:K31"/>
    <mergeCell ref="Q30:Q31"/>
    <mergeCell ref="S30:S31"/>
    <mergeCell ref="U30:U31"/>
    <mergeCell ref="W30:W31"/>
    <mergeCell ref="Y24:Y25"/>
    <mergeCell ref="C27:C28"/>
    <mergeCell ref="E27:E28"/>
    <mergeCell ref="G27:G28"/>
    <mergeCell ref="I27:I28"/>
    <mergeCell ref="K27:K28"/>
    <mergeCell ref="Q27:Q28"/>
    <mergeCell ref="S27:S28"/>
    <mergeCell ref="U27:U28"/>
    <mergeCell ref="W27:W28"/>
    <mergeCell ref="Y27:Y28"/>
    <mergeCell ref="C24:C25"/>
    <mergeCell ref="E24:E25"/>
    <mergeCell ref="G24:G25"/>
    <mergeCell ref="I24:I25"/>
    <mergeCell ref="K24:K25"/>
    <mergeCell ref="Q24:Q25"/>
    <mergeCell ref="S24:S25"/>
    <mergeCell ref="U24:U25"/>
    <mergeCell ref="W24:W25"/>
    <mergeCell ref="Y18:Y19"/>
    <mergeCell ref="C21:C22"/>
    <mergeCell ref="E21:E22"/>
    <mergeCell ref="G21:G22"/>
    <mergeCell ref="I21:I22"/>
    <mergeCell ref="K21:K22"/>
    <mergeCell ref="Q21:Q22"/>
    <mergeCell ref="S21:S22"/>
    <mergeCell ref="U21:U22"/>
    <mergeCell ref="W21:W22"/>
    <mergeCell ref="Y21:Y22"/>
    <mergeCell ref="C18:C19"/>
    <mergeCell ref="E18:E19"/>
    <mergeCell ref="G18:G19"/>
    <mergeCell ref="I18:I19"/>
    <mergeCell ref="K18:K19"/>
    <mergeCell ref="Q18:Q19"/>
    <mergeCell ref="S18:S19"/>
    <mergeCell ref="U18:U19"/>
    <mergeCell ref="W18:W19"/>
    <mergeCell ref="Y12:Y13"/>
    <mergeCell ref="C15:C16"/>
    <mergeCell ref="E15:E16"/>
    <mergeCell ref="G15:G16"/>
    <mergeCell ref="I15:I16"/>
    <mergeCell ref="K15:K16"/>
    <mergeCell ref="Q15:Q16"/>
    <mergeCell ref="S15:S16"/>
    <mergeCell ref="U15:U16"/>
    <mergeCell ref="W15:W16"/>
    <mergeCell ref="Y15:Y16"/>
    <mergeCell ref="C12:C13"/>
    <mergeCell ref="E12:E13"/>
    <mergeCell ref="G12:G13"/>
    <mergeCell ref="I12:I13"/>
    <mergeCell ref="K12:K13"/>
    <mergeCell ref="Q12:Q13"/>
    <mergeCell ref="S12:S13"/>
    <mergeCell ref="U12:U13"/>
    <mergeCell ref="W12:W13"/>
    <mergeCell ref="Y6:Y7"/>
    <mergeCell ref="C9:C10"/>
    <mergeCell ref="E9:E10"/>
    <mergeCell ref="G9:G10"/>
    <mergeCell ref="I9:I10"/>
    <mergeCell ref="K9:K10"/>
    <mergeCell ref="Q9:Q10"/>
    <mergeCell ref="S9:S10"/>
    <mergeCell ref="U9:U10"/>
    <mergeCell ref="W9:W10"/>
    <mergeCell ref="Y9:Y10"/>
    <mergeCell ref="C6:C7"/>
    <mergeCell ref="E6:E7"/>
    <mergeCell ref="G6:G7"/>
    <mergeCell ref="I6:I7"/>
    <mergeCell ref="K6:K7"/>
    <mergeCell ref="Q6:Q7"/>
    <mergeCell ref="S6:S7"/>
    <mergeCell ref="U6:U7"/>
    <mergeCell ref="W6:W7"/>
    <mergeCell ref="A1:M1"/>
    <mergeCell ref="O1:Z1"/>
    <mergeCell ref="C3:C4"/>
    <mergeCell ref="E3:E4"/>
    <mergeCell ref="G3:G4"/>
    <mergeCell ref="I3:I4"/>
    <mergeCell ref="K3:K4"/>
    <mergeCell ref="Q3:Q4"/>
    <mergeCell ref="S3:S4"/>
    <mergeCell ref="U3:U4"/>
    <mergeCell ref="W3:W4"/>
    <mergeCell ref="Y3:Y4"/>
  </mergeCells>
  <pageMargins left="0.11811023622047245" right="0.23622047244094491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7"/>
  <sheetViews>
    <sheetView zoomScaleNormal="100" workbookViewId="0">
      <selection activeCell="F3" sqref="F3"/>
    </sheetView>
  </sheetViews>
  <sheetFormatPr baseColWidth="10" defaultRowHeight="14.4" x14ac:dyDescent="0.3"/>
  <cols>
    <col min="1" max="1" width="5.109375" customWidth="1"/>
    <col min="2" max="2" width="5.44140625" customWidth="1"/>
    <col min="3" max="3" width="2.6640625" customWidth="1"/>
    <col min="4" max="4" width="5.44140625" customWidth="1"/>
    <col min="5" max="9" width="3.6640625" customWidth="1"/>
    <col min="10" max="10" width="10.5546875" customWidth="1"/>
    <col min="11" max="11" width="18.109375" customWidth="1"/>
    <col min="12" max="12" width="3" customWidth="1"/>
    <col min="13" max="13" width="5.44140625" customWidth="1"/>
    <col min="14" max="14" width="2" bestFit="1" customWidth="1"/>
    <col min="15" max="15" width="5.44140625" customWidth="1"/>
    <col min="16" max="16" width="2" bestFit="1" customWidth="1"/>
    <col min="17" max="17" width="5.44140625" customWidth="1"/>
    <col min="18" max="18" width="3" customWidth="1"/>
    <col min="19" max="19" width="5.44140625" customWidth="1"/>
    <col min="20" max="20" width="2" bestFit="1" customWidth="1"/>
    <col min="21" max="21" width="5.44140625" customWidth="1"/>
    <col min="22" max="22" width="2" bestFit="1" customWidth="1"/>
    <col min="23" max="23" width="5.44140625" customWidth="1"/>
  </cols>
  <sheetData>
    <row r="1" spans="1:27" x14ac:dyDescent="0.3">
      <c r="A1" s="1" t="s">
        <v>3</v>
      </c>
      <c r="E1" s="3"/>
      <c r="F1" s="3"/>
      <c r="G1" s="3"/>
      <c r="H1" s="3"/>
      <c r="I1" s="3"/>
      <c r="J1" s="3"/>
      <c r="K1" s="5"/>
      <c r="L1" s="1" t="s">
        <v>2</v>
      </c>
    </row>
    <row r="2" spans="1:27" ht="7.5" customHeight="1" x14ac:dyDescent="0.3">
      <c r="K2" s="2"/>
    </row>
    <row r="3" spans="1:27" ht="15" thickBot="1" x14ac:dyDescent="0.35">
      <c r="A3" t="str">
        <f>K3&amp;")"</f>
        <v>1)</v>
      </c>
      <c r="B3" s="8">
        <f ca="1">VLOOKUP($K3,Tabelle2!$A$3:$U$26,3,FALSE)</f>
        <v>2</v>
      </c>
      <c r="C3" s="18" t="str">
        <f ca="1">VLOOKUP($K3,Tabelle2!$A$3:$U$26,7,FALSE)</f>
        <v>:</v>
      </c>
      <c r="D3" s="18">
        <f ca="1">VLOOKUP($K3,Tabelle2!$A$3:$U$26,5,FALSE)</f>
        <v>8</v>
      </c>
      <c r="E3" s="18" t="s">
        <v>1</v>
      </c>
      <c r="F3" s="7"/>
      <c r="G3" s="7"/>
      <c r="H3" s="7"/>
      <c r="I3" s="7"/>
      <c r="J3" s="7"/>
      <c r="K3" s="6">
        <v>1</v>
      </c>
      <c r="L3" t="str">
        <f>A3</f>
        <v>1)</v>
      </c>
      <c r="M3" s="8">
        <f ca="1">VLOOKUP($K3,Tabelle2!$A$3:$U$26,3,FALSE)</f>
        <v>2</v>
      </c>
      <c r="N3" s="18" t="str">
        <f ca="1">VLOOKUP($K3,Tabelle2!$A$3:$U$26,7,FALSE)</f>
        <v>:</v>
      </c>
      <c r="O3" s="18">
        <f ca="1">VLOOKUP($K3,Tabelle2!$A$3:$U$26,5,FALSE)</f>
        <v>8</v>
      </c>
      <c r="P3" s="18" t="s">
        <v>1</v>
      </c>
      <c r="Q3" s="19">
        <f ca="1">VLOOKUP($K3,Tabelle2!$A$3:$U$26,8,FALSE)</f>
        <v>2</v>
      </c>
      <c r="R3" s="19"/>
      <c r="S3" s="19"/>
      <c r="T3" s="18" t="str">
        <f ca="1">IF(VLOOKUP($K3,Tabelle2!$A$3:$U$26,13,FALSE)&lt;&gt;0,VLOOKUP($K3,Tabelle2!$A$3:$U$26,13,FALSE),"")</f>
        <v>=</v>
      </c>
      <c r="U3" s="8">
        <f ca="1">IF(VLOOKUP($K3,Tabelle2!$A$3:$U$26,14,FALSE)&lt;&gt;0,VLOOKUP($K3,Tabelle2!$A$3:$U$26,14,FALSE),"")</f>
        <v>2</v>
      </c>
      <c r="V3" s="18" t="str">
        <f ca="1">IF(VLOOKUP($K3,Tabelle2!$A$3:$U$26,16,FALSE)&lt;&gt;0,VLOOKUP($K3,Tabelle2!$A$3:$U$26,16,FALSE),"")</f>
        <v>=</v>
      </c>
      <c r="W3" s="8">
        <f ca="1">IF(VLOOKUP($K3,Tabelle2!$A$3:$U$26,17,FALSE)&lt;&gt;0,VLOOKUP($K3,Tabelle2!$A$3:$U$26,17,FALSE),"")</f>
        <v>1</v>
      </c>
    </row>
    <row r="4" spans="1:27" x14ac:dyDescent="0.3">
      <c r="B4" s="4">
        <f ca="1">VLOOKUP($K4,Tabelle2!$A$3:$U$26,4,FALSE)</f>
        <v>3</v>
      </c>
      <c r="C4" s="18"/>
      <c r="D4" s="18"/>
      <c r="E4" s="18"/>
      <c r="F4" s="7"/>
      <c r="G4" s="7"/>
      <c r="H4" s="7"/>
      <c r="I4" s="7"/>
      <c r="J4" s="7"/>
      <c r="K4" s="6">
        <f>K3</f>
        <v>1</v>
      </c>
      <c r="M4" s="4">
        <f ca="1">VLOOKUP($K4,Tabelle2!$A$3:$U$26,4,FALSE)</f>
        <v>3</v>
      </c>
      <c r="N4" s="18"/>
      <c r="O4" s="18"/>
      <c r="P4" s="18"/>
      <c r="Q4" s="4">
        <f ca="1">VLOOKUP($K4,Tabelle2!$A$3:$U$26,9,FALSE)</f>
        <v>3</v>
      </c>
      <c r="R4" s="7" t="s">
        <v>4</v>
      </c>
      <c r="S4" s="4">
        <f ca="1">VLOOKUP($K4,Tabelle2!$A$3:$U$26,12,FALSE)</f>
        <v>8</v>
      </c>
      <c r="T4" s="18"/>
      <c r="U4" s="4">
        <f ca="1">IF(VLOOKUP($K4,Tabelle2!$A$3:$U$26,15,FALSE)&lt;&gt;0,VLOOKUP($K4,Tabelle2!$A$3:$U$26,15,FALSE),"")</f>
        <v>24</v>
      </c>
      <c r="V4" s="18"/>
      <c r="W4" s="4">
        <f ca="1">IF(VLOOKUP($K4,Tabelle2!$A$3:$U$26,18,FALSE)&lt;&gt;0,VLOOKUP($K4,Tabelle2!$A$3:$U$26,18,FALSE),"")</f>
        <v>12</v>
      </c>
      <c r="Z4" s="20" t="s">
        <v>5</v>
      </c>
      <c r="AA4" s="20"/>
    </row>
    <row r="5" spans="1:27" x14ac:dyDescent="0.3">
      <c r="K5" s="6"/>
      <c r="Z5" s="20" t="s">
        <v>6</v>
      </c>
      <c r="AA5" s="20"/>
    </row>
    <row r="6" spans="1:27" ht="15" thickBot="1" x14ac:dyDescent="0.35">
      <c r="A6" t="str">
        <f>K6&amp;")"</f>
        <v>2)</v>
      </c>
      <c r="B6" s="8">
        <f ca="1">VLOOKUP($K6,Tabelle2!$A$3:$U$26,3,FALSE)</f>
        <v>3</v>
      </c>
      <c r="C6" s="18" t="str">
        <f ca="1">VLOOKUP($K6,Tabelle2!$A$3:$U$26,7,FALSE)</f>
        <v>:</v>
      </c>
      <c r="D6" s="18">
        <f ca="1">VLOOKUP($K6,Tabelle2!$A$3:$U$26,5,FALSE)</f>
        <v>9</v>
      </c>
      <c r="E6" s="18" t="s">
        <v>1</v>
      </c>
      <c r="F6" s="7"/>
      <c r="G6" s="7"/>
      <c r="H6" s="7"/>
      <c r="I6" s="7"/>
      <c r="K6" s="6">
        <f>K3+1</f>
        <v>2</v>
      </c>
      <c r="L6" t="str">
        <f>A6</f>
        <v>2)</v>
      </c>
      <c r="M6" s="8">
        <f ca="1">VLOOKUP($K6,Tabelle2!$A$3:$U$26,3,FALSE)</f>
        <v>3</v>
      </c>
      <c r="N6" s="18" t="str">
        <f ca="1">VLOOKUP($K6,Tabelle2!$A$3:$U$26,7,FALSE)</f>
        <v>:</v>
      </c>
      <c r="O6" s="18">
        <f ca="1">VLOOKUP($K6,Tabelle2!$A$3:$U$26,5,FALSE)</f>
        <v>9</v>
      </c>
      <c r="P6" s="18" t="s">
        <v>1</v>
      </c>
      <c r="Q6" s="19">
        <f ca="1">VLOOKUP($K6,Tabelle2!$A$3:$U$26,8,FALSE)</f>
        <v>3</v>
      </c>
      <c r="R6" s="19"/>
      <c r="S6" s="19"/>
      <c r="T6" s="18" t="str">
        <f ca="1">IF(VLOOKUP($K6,Tabelle2!$A$3:$U$26,13,FALSE)&lt;&gt;0,VLOOKUP($K6,Tabelle2!$A$3:$U$26,13,FALSE),"")</f>
        <v>=</v>
      </c>
      <c r="U6" s="8">
        <f ca="1">IF(VLOOKUP($K6,Tabelle2!$A$3:$U$26,14,FALSE)&lt;&gt;0,VLOOKUP($K6,Tabelle2!$A$3:$U$26,14,FALSE),"")</f>
        <v>3</v>
      </c>
      <c r="V6" s="18" t="str">
        <f ca="1">IF(VLOOKUP($K6,Tabelle2!$A$3:$U$26,16,FALSE)&lt;&gt;0,VLOOKUP($K6,Tabelle2!$A$3:$U$26,16,FALSE),"")</f>
        <v>=</v>
      </c>
      <c r="W6" s="8">
        <f ca="1">IF(VLOOKUP($K6,Tabelle2!$A$3:$U$26,17,FALSE)&lt;&gt;0,VLOOKUP($K6,Tabelle2!$A$3:$U$26,17,FALSE),"")</f>
        <v>1</v>
      </c>
    </row>
    <row r="7" spans="1:27" x14ac:dyDescent="0.3">
      <c r="B7" s="4">
        <f ca="1">VLOOKUP($K7,Tabelle2!$A$3:$U$26,4,FALSE)</f>
        <v>4</v>
      </c>
      <c r="C7" s="18"/>
      <c r="D7" s="18"/>
      <c r="E7" s="18"/>
      <c r="F7" s="7"/>
      <c r="G7" s="7"/>
      <c r="H7" s="7"/>
      <c r="I7" s="7"/>
      <c r="K7" s="6">
        <f>K6</f>
        <v>2</v>
      </c>
      <c r="M7" s="4">
        <f ca="1">VLOOKUP($K7,Tabelle2!$A$3:$U$26,4,FALSE)</f>
        <v>4</v>
      </c>
      <c r="N7" s="18"/>
      <c r="O7" s="18"/>
      <c r="P7" s="18"/>
      <c r="Q7" s="4">
        <f ca="1">VLOOKUP($K7,Tabelle2!$A$3:$U$26,9,FALSE)</f>
        <v>4</v>
      </c>
      <c r="R7" s="7" t="s">
        <v>4</v>
      </c>
      <c r="S7" s="4">
        <f ca="1">VLOOKUP($K7,Tabelle2!$A$3:$U$26,12,FALSE)</f>
        <v>9</v>
      </c>
      <c r="T7" s="18"/>
      <c r="U7" s="4">
        <f ca="1">IF(VLOOKUP($K7,Tabelle2!$A$3:$U$26,15,FALSE)&lt;&gt;0,VLOOKUP($K7,Tabelle2!$A$3:$U$26,15,FALSE),"")</f>
        <v>36</v>
      </c>
      <c r="V7" s="18"/>
      <c r="W7" s="4">
        <f ca="1">IF(VLOOKUP($K7,Tabelle2!$A$3:$U$26,18,FALSE)&lt;&gt;0,VLOOKUP($K7,Tabelle2!$A$3:$U$26,18,FALSE),"")</f>
        <v>12</v>
      </c>
    </row>
    <row r="8" spans="1:27" x14ac:dyDescent="0.3">
      <c r="K8" s="6"/>
    </row>
    <row r="9" spans="1:27" ht="15" thickBot="1" x14ac:dyDescent="0.35">
      <c r="A9" t="str">
        <f>K9&amp;")"</f>
        <v>3)</v>
      </c>
      <c r="B9" s="8">
        <f ca="1">VLOOKUP($K9,Tabelle2!$A$3:$U$26,3,FALSE)</f>
        <v>5</v>
      </c>
      <c r="C9" s="18" t="str">
        <f ca="1">VLOOKUP($K9,Tabelle2!$A$3:$U$26,7,FALSE)</f>
        <v>:</v>
      </c>
      <c r="D9" s="18">
        <f ca="1">VLOOKUP($K9,Tabelle2!$A$3:$U$26,5,FALSE)</f>
        <v>3</v>
      </c>
      <c r="E9" s="18" t="s">
        <v>1</v>
      </c>
      <c r="F9" s="7"/>
      <c r="G9" s="7"/>
      <c r="H9" s="7"/>
      <c r="I9" s="7"/>
      <c r="K9" s="6">
        <f>K6+1</f>
        <v>3</v>
      </c>
      <c r="L9" t="str">
        <f>A9</f>
        <v>3)</v>
      </c>
      <c r="M9" s="8">
        <f ca="1">VLOOKUP($K9,Tabelle2!$A$3:$U$26,3,FALSE)</f>
        <v>5</v>
      </c>
      <c r="N9" s="18" t="str">
        <f ca="1">VLOOKUP($K9,Tabelle2!$A$3:$U$26,7,FALSE)</f>
        <v>:</v>
      </c>
      <c r="O9" s="18">
        <f ca="1">VLOOKUP($K9,Tabelle2!$A$3:$U$26,5,FALSE)</f>
        <v>3</v>
      </c>
      <c r="P9" s="18" t="s">
        <v>1</v>
      </c>
      <c r="Q9" s="19">
        <f ca="1">VLOOKUP($K9,Tabelle2!$A$3:$U$26,8,FALSE)</f>
        <v>5</v>
      </c>
      <c r="R9" s="19"/>
      <c r="S9" s="19"/>
      <c r="T9" s="18" t="str">
        <f ca="1">IF(VLOOKUP($K9,Tabelle2!$A$3:$U$26,13,FALSE)&lt;&gt;0,VLOOKUP($K9,Tabelle2!$A$3:$U$26,13,FALSE),"")</f>
        <v>=</v>
      </c>
      <c r="U9" s="8">
        <f ca="1">IF(VLOOKUP($K9,Tabelle2!$A$3:$U$26,14,FALSE)&lt;&gt;0,VLOOKUP($K9,Tabelle2!$A$3:$U$26,14,FALSE),"")</f>
        <v>5</v>
      </c>
      <c r="V9" s="18" t="str">
        <f ca="1">IF(VLOOKUP($K9,Tabelle2!$A$3:$U$26,16,FALSE)&lt;&gt;0,VLOOKUP($K9,Tabelle2!$A$3:$U$26,16,FALSE),"")</f>
        <v/>
      </c>
      <c r="W9" s="8" t="str">
        <f ca="1">IF(VLOOKUP($K9,Tabelle2!$A$3:$U$26,17,FALSE)&lt;&gt;0,VLOOKUP($K9,Tabelle2!$A$3:$U$26,17,FALSE),"")</f>
        <v/>
      </c>
    </row>
    <row r="10" spans="1:27" x14ac:dyDescent="0.3">
      <c r="B10" s="4">
        <f ca="1">VLOOKUP($K10,Tabelle2!$A$3:$U$26,4,FALSE)</f>
        <v>9</v>
      </c>
      <c r="C10" s="18"/>
      <c r="D10" s="18"/>
      <c r="E10" s="18"/>
      <c r="F10" s="7"/>
      <c r="G10" s="7"/>
      <c r="H10" s="7"/>
      <c r="I10" s="7"/>
      <c r="K10" s="6">
        <f>K9</f>
        <v>3</v>
      </c>
      <c r="M10" s="4">
        <f ca="1">VLOOKUP($K10,Tabelle2!$A$3:$U$26,4,FALSE)</f>
        <v>9</v>
      </c>
      <c r="N10" s="18"/>
      <c r="O10" s="18"/>
      <c r="P10" s="18"/>
      <c r="Q10" s="4">
        <f ca="1">VLOOKUP($K10,Tabelle2!$A$3:$U$26,9,FALSE)</f>
        <v>9</v>
      </c>
      <c r="R10" s="7" t="s">
        <v>4</v>
      </c>
      <c r="S10" s="4">
        <f ca="1">VLOOKUP($K10,Tabelle2!$A$3:$U$26,12,FALSE)</f>
        <v>3</v>
      </c>
      <c r="T10" s="18"/>
      <c r="U10" s="4">
        <f ca="1">IF(VLOOKUP($K10,Tabelle2!$A$3:$U$26,15,FALSE)&lt;&gt;0,VLOOKUP($K10,Tabelle2!$A$3:$U$26,15,FALSE),"")</f>
        <v>27</v>
      </c>
      <c r="V10" s="18"/>
      <c r="W10" s="4" t="str">
        <f ca="1">IF(VLOOKUP($K10,Tabelle2!$A$3:$U$26,18,FALSE)&lt;&gt;0,VLOOKUP($K10,Tabelle2!$A$3:$U$26,18,FALSE),"")</f>
        <v/>
      </c>
    </row>
    <row r="11" spans="1:27" x14ac:dyDescent="0.3">
      <c r="K11" s="6"/>
    </row>
    <row r="12" spans="1:27" ht="15" thickBot="1" x14ac:dyDescent="0.35">
      <c r="A12" t="str">
        <f>K12&amp;")"</f>
        <v>4)</v>
      </c>
      <c r="B12" s="8">
        <f ca="1">VLOOKUP($K12,Tabelle2!$A$3:$U$26,3,FALSE)</f>
        <v>9</v>
      </c>
      <c r="C12" s="18" t="str">
        <f ca="1">VLOOKUP($K12,Tabelle2!$A$3:$U$26,7,FALSE)</f>
        <v>:</v>
      </c>
      <c r="D12" s="18">
        <f ca="1">VLOOKUP($K12,Tabelle2!$A$3:$U$26,5,FALSE)</f>
        <v>7</v>
      </c>
      <c r="E12" s="18" t="s">
        <v>1</v>
      </c>
      <c r="F12" s="7"/>
      <c r="G12" s="7"/>
      <c r="H12" s="7"/>
      <c r="I12" s="7"/>
      <c r="K12" s="6">
        <f>K9+1</f>
        <v>4</v>
      </c>
      <c r="L12" t="str">
        <f>A12</f>
        <v>4)</v>
      </c>
      <c r="M12" s="8">
        <f ca="1">VLOOKUP($K12,Tabelle2!$A$3:$U$26,3,FALSE)</f>
        <v>9</v>
      </c>
      <c r="N12" s="18" t="str">
        <f ca="1">VLOOKUP($K12,Tabelle2!$A$3:$U$26,7,FALSE)</f>
        <v>:</v>
      </c>
      <c r="O12" s="18">
        <f ca="1">VLOOKUP($K12,Tabelle2!$A$3:$U$26,5,FALSE)</f>
        <v>7</v>
      </c>
      <c r="P12" s="18" t="s">
        <v>1</v>
      </c>
      <c r="Q12" s="19">
        <f ca="1">VLOOKUP($K12,Tabelle2!$A$3:$U$26,8,FALSE)</f>
        <v>9</v>
      </c>
      <c r="R12" s="19"/>
      <c r="S12" s="19"/>
      <c r="T12" s="18" t="str">
        <f ca="1">IF(VLOOKUP($K12,Tabelle2!$A$3:$U$26,13,FALSE)&lt;&gt;0,VLOOKUP($K12,Tabelle2!$A$3:$U$26,13,FALSE),"")</f>
        <v>=</v>
      </c>
      <c r="U12" s="8">
        <f ca="1">IF(VLOOKUP($K12,Tabelle2!$A$3:$U$26,14,FALSE)&lt;&gt;0,VLOOKUP($K12,Tabelle2!$A$3:$U$26,14,FALSE),"")</f>
        <v>9</v>
      </c>
      <c r="V12" s="18" t="str">
        <f ca="1">IF(VLOOKUP($K12,Tabelle2!$A$3:$U$26,16,FALSE)&lt;&gt;0,VLOOKUP($K12,Tabelle2!$A$3:$U$26,16,FALSE),"")</f>
        <v>=</v>
      </c>
      <c r="W12" s="8">
        <f ca="1">IF(VLOOKUP($K12,Tabelle2!$A$3:$U$26,17,FALSE)&lt;&gt;0,VLOOKUP($K12,Tabelle2!$A$3:$U$26,17,FALSE),"")</f>
        <v>3</v>
      </c>
    </row>
    <row r="13" spans="1:27" x14ac:dyDescent="0.3">
      <c r="B13" s="4">
        <f ca="1">VLOOKUP($K13,Tabelle2!$A$3:$U$26,4,FALSE)</f>
        <v>3</v>
      </c>
      <c r="C13" s="18"/>
      <c r="D13" s="18"/>
      <c r="E13" s="18"/>
      <c r="F13" s="7"/>
      <c r="G13" s="7"/>
      <c r="H13" s="7"/>
      <c r="I13" s="7"/>
      <c r="K13" s="6">
        <f>K12</f>
        <v>4</v>
      </c>
      <c r="M13" s="4">
        <f ca="1">VLOOKUP($K13,Tabelle2!$A$3:$U$26,4,FALSE)</f>
        <v>3</v>
      </c>
      <c r="N13" s="18"/>
      <c r="O13" s="18"/>
      <c r="P13" s="18"/>
      <c r="Q13" s="4">
        <f ca="1">VLOOKUP($K13,Tabelle2!$A$3:$U$26,9,FALSE)</f>
        <v>3</v>
      </c>
      <c r="R13" s="7" t="s">
        <v>4</v>
      </c>
      <c r="S13" s="4">
        <f ca="1">VLOOKUP($K13,Tabelle2!$A$3:$U$26,12,FALSE)</f>
        <v>7</v>
      </c>
      <c r="T13" s="18"/>
      <c r="U13" s="4">
        <f ca="1">IF(VLOOKUP($K13,Tabelle2!$A$3:$U$26,15,FALSE)&lt;&gt;0,VLOOKUP($K13,Tabelle2!$A$3:$U$26,15,FALSE),"")</f>
        <v>21</v>
      </c>
      <c r="V13" s="18"/>
      <c r="W13" s="4">
        <f ca="1">IF(VLOOKUP($K13,Tabelle2!$A$3:$U$26,18,FALSE)&lt;&gt;0,VLOOKUP($K13,Tabelle2!$A$3:$U$26,18,FALSE),"")</f>
        <v>7</v>
      </c>
    </row>
    <row r="14" spans="1:27" x14ac:dyDescent="0.3">
      <c r="K14" s="6"/>
    </row>
    <row r="15" spans="1:27" ht="15" thickBot="1" x14ac:dyDescent="0.35">
      <c r="A15" t="str">
        <f>K15&amp;")"</f>
        <v>5)</v>
      </c>
      <c r="B15" s="8">
        <f ca="1">VLOOKUP($K15,Tabelle2!$A$3:$U$26,3,FALSE)</f>
        <v>7</v>
      </c>
      <c r="C15" s="18" t="str">
        <f ca="1">VLOOKUP($K15,Tabelle2!$A$3:$U$26,7,FALSE)</f>
        <v>:</v>
      </c>
      <c r="D15" s="18">
        <f ca="1">VLOOKUP($K15,Tabelle2!$A$3:$U$26,5,FALSE)</f>
        <v>7</v>
      </c>
      <c r="E15" s="18" t="s">
        <v>1</v>
      </c>
      <c r="F15" s="7"/>
      <c r="G15" s="7"/>
      <c r="H15" s="7"/>
      <c r="I15" s="7"/>
      <c r="K15" s="6">
        <f>K12+1</f>
        <v>5</v>
      </c>
      <c r="L15" t="str">
        <f>A15</f>
        <v>5)</v>
      </c>
      <c r="M15" s="8">
        <f ca="1">VLOOKUP($K15,Tabelle2!$A$3:$U$26,3,FALSE)</f>
        <v>7</v>
      </c>
      <c r="N15" s="18" t="str">
        <f ca="1">VLOOKUP($K15,Tabelle2!$A$3:$U$26,7,FALSE)</f>
        <v>:</v>
      </c>
      <c r="O15" s="18">
        <f ca="1">VLOOKUP($K15,Tabelle2!$A$3:$U$26,5,FALSE)</f>
        <v>7</v>
      </c>
      <c r="P15" s="18" t="s">
        <v>1</v>
      </c>
      <c r="Q15" s="19">
        <f ca="1">VLOOKUP($K15,Tabelle2!$A$3:$U$26,8,FALSE)</f>
        <v>7</v>
      </c>
      <c r="R15" s="19"/>
      <c r="S15" s="19"/>
      <c r="T15" s="18" t="str">
        <f ca="1">IF(VLOOKUP($K15,Tabelle2!$A$3:$U$26,13,FALSE)&lt;&gt;0,VLOOKUP($K15,Tabelle2!$A$3:$U$26,13,FALSE),"")</f>
        <v>=</v>
      </c>
      <c r="U15" s="8">
        <f ca="1">IF(VLOOKUP($K15,Tabelle2!$A$3:$U$26,14,FALSE)&lt;&gt;0,VLOOKUP($K15,Tabelle2!$A$3:$U$26,14,FALSE),"")</f>
        <v>7</v>
      </c>
      <c r="V15" s="18" t="str">
        <f ca="1">IF(VLOOKUP($K15,Tabelle2!$A$3:$U$26,16,FALSE)&lt;&gt;0,VLOOKUP($K15,Tabelle2!$A$3:$U$26,16,FALSE),"")</f>
        <v>=</v>
      </c>
      <c r="W15" s="8">
        <f ca="1">IF(VLOOKUP($K15,Tabelle2!$A$3:$U$26,17,FALSE)&lt;&gt;0,VLOOKUP($K15,Tabelle2!$A$3:$U$26,17,FALSE),"")</f>
        <v>1</v>
      </c>
    </row>
    <row r="16" spans="1:27" x14ac:dyDescent="0.3">
      <c r="B16" s="4">
        <f ca="1">VLOOKUP($K16,Tabelle2!$A$3:$U$26,4,FALSE)</f>
        <v>8</v>
      </c>
      <c r="C16" s="18"/>
      <c r="D16" s="18"/>
      <c r="E16" s="18"/>
      <c r="F16" s="7"/>
      <c r="G16" s="7"/>
      <c r="H16" s="7"/>
      <c r="I16" s="7"/>
      <c r="K16" s="6">
        <f>K15</f>
        <v>5</v>
      </c>
      <c r="M16" s="4">
        <f ca="1">VLOOKUP($K16,Tabelle2!$A$3:$U$26,4,FALSE)</f>
        <v>8</v>
      </c>
      <c r="N16" s="18"/>
      <c r="O16" s="18"/>
      <c r="P16" s="18"/>
      <c r="Q16" s="4">
        <f ca="1">VLOOKUP($K16,Tabelle2!$A$3:$U$26,9,FALSE)</f>
        <v>8</v>
      </c>
      <c r="R16" s="7" t="s">
        <v>4</v>
      </c>
      <c r="S16" s="4">
        <f ca="1">VLOOKUP($K16,Tabelle2!$A$3:$U$26,12,FALSE)</f>
        <v>7</v>
      </c>
      <c r="T16" s="18"/>
      <c r="U16" s="4">
        <f ca="1">IF(VLOOKUP($K16,Tabelle2!$A$3:$U$26,15,FALSE)&lt;&gt;0,VLOOKUP($K16,Tabelle2!$A$3:$U$26,15,FALSE),"")</f>
        <v>56</v>
      </c>
      <c r="V16" s="18"/>
      <c r="W16" s="4">
        <f ca="1">IF(VLOOKUP($K16,Tabelle2!$A$3:$U$26,18,FALSE)&lt;&gt;0,VLOOKUP($K16,Tabelle2!$A$3:$U$26,18,FALSE),"")</f>
        <v>8</v>
      </c>
    </row>
    <row r="17" spans="11:11" ht="7.5" customHeight="1" x14ac:dyDescent="0.3">
      <c r="K17" s="2"/>
    </row>
  </sheetData>
  <mergeCells count="47">
    <mergeCell ref="C15:C16"/>
    <mergeCell ref="D15:D16"/>
    <mergeCell ref="E15:E16"/>
    <mergeCell ref="N15:N16"/>
    <mergeCell ref="O15:O16"/>
    <mergeCell ref="P12:P13"/>
    <mergeCell ref="Q12:S12"/>
    <mergeCell ref="V15:V16"/>
    <mergeCell ref="T12:T13"/>
    <mergeCell ref="V12:V13"/>
    <mergeCell ref="P15:P16"/>
    <mergeCell ref="Q15:S15"/>
    <mergeCell ref="T15:T16"/>
    <mergeCell ref="C12:C13"/>
    <mergeCell ref="D12:D13"/>
    <mergeCell ref="E12:E13"/>
    <mergeCell ref="N12:N13"/>
    <mergeCell ref="O12:O13"/>
    <mergeCell ref="Q6:S6"/>
    <mergeCell ref="T6:T7"/>
    <mergeCell ref="V6:V7"/>
    <mergeCell ref="C9:C10"/>
    <mergeCell ref="D9:D10"/>
    <mergeCell ref="E9:E10"/>
    <mergeCell ref="N9:N10"/>
    <mergeCell ref="O9:O10"/>
    <mergeCell ref="P9:P10"/>
    <mergeCell ref="Q9:S9"/>
    <mergeCell ref="T9:T10"/>
    <mergeCell ref="V9:V10"/>
    <mergeCell ref="Q3:S3"/>
    <mergeCell ref="T3:T4"/>
    <mergeCell ref="V3:V4"/>
    <mergeCell ref="Z4:AA4"/>
    <mergeCell ref="Z5:AA5"/>
    <mergeCell ref="P3:P4"/>
    <mergeCell ref="C6:C7"/>
    <mergeCell ref="D6:D7"/>
    <mergeCell ref="E6:E7"/>
    <mergeCell ref="N6:N7"/>
    <mergeCell ref="O6:O7"/>
    <mergeCell ref="C3:C4"/>
    <mergeCell ref="D3:D4"/>
    <mergeCell ref="E3:E4"/>
    <mergeCell ref="N3:N4"/>
    <mergeCell ref="O3:O4"/>
    <mergeCell ref="P6:P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X76"/>
  <sheetViews>
    <sheetView topLeftCell="B1" zoomScaleNormal="100" workbookViewId="0">
      <selection activeCell="X53" sqref="X53:X76"/>
    </sheetView>
  </sheetViews>
  <sheetFormatPr baseColWidth="10" defaultRowHeight="14.4" x14ac:dyDescent="0.3"/>
  <cols>
    <col min="7" max="7" width="4.33203125" customWidth="1"/>
    <col min="10" max="10" width="5.109375" customWidth="1"/>
    <col min="13" max="13" width="4" customWidth="1"/>
    <col min="16" max="16" width="3.33203125" customWidth="1"/>
    <col min="17" max="17" width="6" customWidth="1"/>
    <col min="19" max="19" width="4.44140625" customWidth="1"/>
    <col min="20" max="20" width="3" customWidth="1"/>
    <col min="21" max="21" width="4.33203125" customWidth="1"/>
    <col min="22" max="22" width="3.33203125" customWidth="1"/>
  </cols>
  <sheetData>
    <row r="3" spans="1:24" x14ac:dyDescent="0.3">
      <c r="A3">
        <f ca="1">RANK(B3,$B$3:$B$26)</f>
        <v>3</v>
      </c>
      <c r="B3">
        <f ca="1">RAND()</f>
        <v>0.87283607871424473</v>
      </c>
      <c r="C3">
        <f t="shared" ref="C3:C51" ca="1" si="0">ROUND(RAND()*8+1.5,0)</f>
        <v>5</v>
      </c>
      <c r="D3">
        <f ca="1">IF(C3=W3,C3+1,W3)</f>
        <v>9</v>
      </c>
      <c r="E3">
        <f t="shared" ref="E3:E51" ca="1" si="1">ROUND(RAND()*8+1.5,0)</f>
        <v>3</v>
      </c>
      <c r="F3">
        <v>1</v>
      </c>
      <c r="G3" t="s">
        <v>0</v>
      </c>
      <c r="H3">
        <f t="shared" ref="H3:I6" ca="1" si="2">C3</f>
        <v>5</v>
      </c>
      <c r="I3">
        <f t="shared" ca="1" si="2"/>
        <v>9</v>
      </c>
      <c r="J3" t="s">
        <v>4</v>
      </c>
      <c r="K3">
        <f>F3</f>
        <v>1</v>
      </c>
      <c r="L3">
        <f ca="1">E3</f>
        <v>3</v>
      </c>
      <c r="M3" t="s">
        <v>1</v>
      </c>
      <c r="N3">
        <f t="shared" ref="N3:O6" ca="1" si="3">H3*K3</f>
        <v>5</v>
      </c>
      <c r="O3">
        <f t="shared" ca="1" si="3"/>
        <v>27</v>
      </c>
      <c r="P3" t="str">
        <f ca="1">IF(U3&gt;1,"=","")</f>
        <v/>
      </c>
      <c r="Q3" t="str">
        <f ca="1">IF(U3&gt;1,N3/U3,"")</f>
        <v/>
      </c>
      <c r="R3" t="str">
        <f ca="1">IF(U3&gt;1,O3/U3,"")</f>
        <v/>
      </c>
      <c r="U3">
        <f ca="1">IF(N3="",GCD(ABS(H3),ABS(I3)),IF(N3=0,1,GCD(ABS(N3),ABS(O3))))</f>
        <v>1</v>
      </c>
      <c r="W3">
        <f t="shared" ref="W3:X18" ca="1" si="4">ROUND(RAND()*8+1.5,0)</f>
        <v>9</v>
      </c>
      <c r="X3">
        <f t="shared" ca="1" si="4"/>
        <v>9</v>
      </c>
    </row>
    <row r="4" spans="1:24" x14ac:dyDescent="0.3">
      <c r="A4">
        <f t="shared" ref="A4:A26" ca="1" si="5">RANK(B4,$B$3:$B$26)</f>
        <v>23</v>
      </c>
      <c r="B4">
        <f ca="1">RAND()</f>
        <v>4.5522137656872297E-2</v>
      </c>
      <c r="C4">
        <f t="shared" ca="1" si="0"/>
        <v>3</v>
      </c>
      <c r="D4">
        <f ca="1">IF(C4=W4,C4+1,W4)</f>
        <v>6</v>
      </c>
      <c r="E4">
        <f t="shared" ca="1" si="1"/>
        <v>9</v>
      </c>
      <c r="F4">
        <v>1</v>
      </c>
      <c r="G4" t="s">
        <v>0</v>
      </c>
      <c r="H4">
        <f t="shared" ca="1" si="2"/>
        <v>3</v>
      </c>
      <c r="I4">
        <f t="shared" ca="1" si="2"/>
        <v>6</v>
      </c>
      <c r="J4" t="s">
        <v>4</v>
      </c>
      <c r="K4">
        <f>F4</f>
        <v>1</v>
      </c>
      <c r="L4">
        <f ca="1">E4</f>
        <v>9</v>
      </c>
      <c r="M4" t="s">
        <v>1</v>
      </c>
      <c r="N4">
        <f t="shared" ca="1" si="3"/>
        <v>3</v>
      </c>
      <c r="O4">
        <f t="shared" ca="1" si="3"/>
        <v>54</v>
      </c>
      <c r="P4" t="str">
        <f ca="1">IF(U4&gt;1,"=","")</f>
        <v>=</v>
      </c>
      <c r="Q4">
        <f ca="1">IF(U4&gt;1,N4/U4,"")</f>
        <v>1</v>
      </c>
      <c r="R4">
        <f ca="1">IF(U4&gt;1,O4/U4,"")</f>
        <v>18</v>
      </c>
      <c r="U4">
        <f ca="1">IF(N4="",GCD(ABS(H4),ABS(I4)),IF(N4=0,1,GCD(ABS(N4),ABS(O4))))</f>
        <v>3</v>
      </c>
      <c r="W4">
        <f t="shared" ca="1" si="4"/>
        <v>6</v>
      </c>
      <c r="X4">
        <f t="shared" ca="1" si="4"/>
        <v>2</v>
      </c>
    </row>
    <row r="5" spans="1:24" x14ac:dyDescent="0.3">
      <c r="A5">
        <f t="shared" ca="1" si="5"/>
        <v>15</v>
      </c>
      <c r="B5">
        <f ca="1">RAND()</f>
        <v>0.39587764663052494</v>
      </c>
      <c r="C5">
        <f t="shared" ca="1" si="0"/>
        <v>7</v>
      </c>
      <c r="D5">
        <f ca="1">IF(C5=W5,C5+1,W5)</f>
        <v>5</v>
      </c>
      <c r="E5">
        <f t="shared" ca="1" si="1"/>
        <v>3</v>
      </c>
      <c r="F5">
        <v>1</v>
      </c>
      <c r="G5" t="s">
        <v>0</v>
      </c>
      <c r="H5">
        <f t="shared" ca="1" si="2"/>
        <v>7</v>
      </c>
      <c r="I5">
        <f t="shared" ca="1" si="2"/>
        <v>5</v>
      </c>
      <c r="J5" t="s">
        <v>4</v>
      </c>
      <c r="K5">
        <f>F5</f>
        <v>1</v>
      </c>
      <c r="L5">
        <f ca="1">E5</f>
        <v>3</v>
      </c>
      <c r="M5" t="s">
        <v>1</v>
      </c>
      <c r="N5">
        <f t="shared" ca="1" si="3"/>
        <v>7</v>
      </c>
      <c r="O5">
        <f t="shared" ca="1" si="3"/>
        <v>15</v>
      </c>
      <c r="P5" t="str">
        <f ca="1">IF(U5&gt;1,"=","")</f>
        <v/>
      </c>
      <c r="Q5" t="str">
        <f ca="1">IF(U5&gt;1,N5/U5,"")</f>
        <v/>
      </c>
      <c r="R5" t="str">
        <f ca="1">IF(U5&gt;1,O5/U5,"")</f>
        <v/>
      </c>
      <c r="U5">
        <f ca="1">IF(N5="",GCD(ABS(H5),ABS(I5)),IF(N5=0,1,GCD(ABS(N5),ABS(O5))))</f>
        <v>1</v>
      </c>
      <c r="W5">
        <f t="shared" ca="1" si="4"/>
        <v>5</v>
      </c>
      <c r="X5">
        <f t="shared" ca="1" si="4"/>
        <v>7</v>
      </c>
    </row>
    <row r="6" spans="1:24" x14ac:dyDescent="0.3">
      <c r="A6">
        <f t="shared" ca="1" si="5"/>
        <v>1</v>
      </c>
      <c r="B6">
        <f ca="1">RAND()</f>
        <v>0.99117033232426055</v>
      </c>
      <c r="C6">
        <f t="shared" ca="1" si="0"/>
        <v>2</v>
      </c>
      <c r="D6">
        <f ca="1">IF(C6=W6,C6+1,W6)</f>
        <v>3</v>
      </c>
      <c r="E6">
        <f t="shared" ca="1" si="1"/>
        <v>8</v>
      </c>
      <c r="F6">
        <v>1</v>
      </c>
      <c r="G6" t="s">
        <v>0</v>
      </c>
      <c r="H6">
        <f t="shared" ca="1" si="2"/>
        <v>2</v>
      </c>
      <c r="I6">
        <f t="shared" ca="1" si="2"/>
        <v>3</v>
      </c>
      <c r="J6" t="s">
        <v>4</v>
      </c>
      <c r="K6">
        <f>F6</f>
        <v>1</v>
      </c>
      <c r="L6">
        <f ca="1">E6</f>
        <v>8</v>
      </c>
      <c r="M6" t="s">
        <v>1</v>
      </c>
      <c r="N6">
        <f t="shared" ca="1" si="3"/>
        <v>2</v>
      </c>
      <c r="O6">
        <f t="shared" ca="1" si="3"/>
        <v>24</v>
      </c>
      <c r="P6" t="str">
        <f ca="1">IF(U6&gt;1,"=","")</f>
        <v>=</v>
      </c>
      <c r="Q6">
        <f ca="1">IF(U6&gt;1,N6/U6,"")</f>
        <v>1</v>
      </c>
      <c r="R6">
        <f ca="1">IF(U6&gt;1,O6/U6,"")</f>
        <v>12</v>
      </c>
      <c r="U6">
        <f ca="1">IF(N6="",GCD(ABS(H6),ABS(I6)),IF(N6=0,1,GCD(ABS(N6),ABS(O6))))</f>
        <v>2</v>
      </c>
      <c r="W6">
        <f t="shared" ca="1" si="4"/>
        <v>2</v>
      </c>
      <c r="X6">
        <f t="shared" ca="1" si="4"/>
        <v>2</v>
      </c>
    </row>
    <row r="7" spans="1:24" x14ac:dyDescent="0.3">
      <c r="A7">
        <f t="shared" ca="1" si="5"/>
        <v>17</v>
      </c>
      <c r="B7">
        <f t="shared" ref="B7:B26" ca="1" si="6">RAND()</f>
        <v>0.29722188708954767</v>
      </c>
      <c r="C7">
        <f t="shared" ca="1" si="0"/>
        <v>3</v>
      </c>
      <c r="D7">
        <f t="shared" ref="D7:D26" ca="1" si="7">IF(C7=W7,C7+1,W7)</f>
        <v>4</v>
      </c>
      <c r="E7">
        <f t="shared" ca="1" si="1"/>
        <v>9</v>
      </c>
      <c r="F7">
        <v>1</v>
      </c>
      <c r="G7" t="s">
        <v>0</v>
      </c>
      <c r="H7">
        <f t="shared" ref="H7:H26" ca="1" si="8">C7</f>
        <v>3</v>
      </c>
      <c r="I7">
        <f t="shared" ref="I7:I26" ca="1" si="9">D7</f>
        <v>4</v>
      </c>
      <c r="J7" t="s">
        <v>4</v>
      </c>
      <c r="K7">
        <f t="shared" ref="K7:K26" si="10">F7</f>
        <v>1</v>
      </c>
      <c r="L7">
        <f t="shared" ref="L7:L26" ca="1" si="11">E7</f>
        <v>9</v>
      </c>
      <c r="M7" t="s">
        <v>1</v>
      </c>
      <c r="N7">
        <f t="shared" ref="N7:N26" ca="1" si="12">H7*K7</f>
        <v>3</v>
      </c>
      <c r="O7">
        <f t="shared" ref="O7:O26" ca="1" si="13">I7*L7</f>
        <v>36</v>
      </c>
      <c r="P7" t="str">
        <f t="shared" ref="P7:P26" ca="1" si="14">IF(U7&gt;1,"=","")</f>
        <v>=</v>
      </c>
      <c r="Q7">
        <f t="shared" ref="Q7:Q26" ca="1" si="15">IF(U7&gt;1,N7/U7,"")</f>
        <v>1</v>
      </c>
      <c r="R7">
        <f t="shared" ref="R7:R26" ca="1" si="16">IF(U7&gt;1,O7/U7,"")</f>
        <v>12</v>
      </c>
      <c r="U7">
        <f t="shared" ref="U7:U26" ca="1" si="17">IF(N7="",GCD(ABS(H7),ABS(I7)),IF(N7=0,1,GCD(ABS(N7),ABS(O7))))</f>
        <v>3</v>
      </c>
      <c r="W7">
        <f t="shared" ca="1" si="4"/>
        <v>3</v>
      </c>
      <c r="X7">
        <f t="shared" ca="1" si="4"/>
        <v>2</v>
      </c>
    </row>
    <row r="8" spans="1:24" x14ac:dyDescent="0.3">
      <c r="A8">
        <f t="shared" ca="1" si="5"/>
        <v>9</v>
      </c>
      <c r="B8">
        <f t="shared" ca="1" si="6"/>
        <v>0.60818020868469136</v>
      </c>
      <c r="C8">
        <f t="shared" ca="1" si="0"/>
        <v>3</v>
      </c>
      <c r="D8">
        <f t="shared" ca="1" si="7"/>
        <v>7</v>
      </c>
      <c r="E8">
        <f t="shared" ca="1" si="1"/>
        <v>6</v>
      </c>
      <c r="F8">
        <v>1</v>
      </c>
      <c r="G8" t="s">
        <v>0</v>
      </c>
      <c r="H8">
        <f t="shared" ca="1" si="8"/>
        <v>3</v>
      </c>
      <c r="I8">
        <f t="shared" ca="1" si="9"/>
        <v>7</v>
      </c>
      <c r="J8" t="s">
        <v>4</v>
      </c>
      <c r="K8">
        <f t="shared" si="10"/>
        <v>1</v>
      </c>
      <c r="L8">
        <f t="shared" ca="1" si="11"/>
        <v>6</v>
      </c>
      <c r="M8" t="s">
        <v>1</v>
      </c>
      <c r="N8">
        <f t="shared" ca="1" si="12"/>
        <v>3</v>
      </c>
      <c r="O8">
        <f t="shared" ca="1" si="13"/>
        <v>42</v>
      </c>
      <c r="P8" t="str">
        <f t="shared" ca="1" si="14"/>
        <v>=</v>
      </c>
      <c r="Q8">
        <f t="shared" ca="1" si="15"/>
        <v>1</v>
      </c>
      <c r="R8">
        <f t="shared" ca="1" si="16"/>
        <v>14</v>
      </c>
      <c r="U8">
        <f t="shared" ca="1" si="17"/>
        <v>3</v>
      </c>
      <c r="W8">
        <f t="shared" ca="1" si="4"/>
        <v>7</v>
      </c>
      <c r="X8">
        <f t="shared" ca="1" si="4"/>
        <v>9</v>
      </c>
    </row>
    <row r="9" spans="1:24" x14ac:dyDescent="0.3">
      <c r="A9">
        <f t="shared" ca="1" si="5"/>
        <v>10</v>
      </c>
      <c r="B9">
        <f t="shared" ca="1" si="6"/>
        <v>0.5367772341280721</v>
      </c>
      <c r="C9">
        <f t="shared" ca="1" si="0"/>
        <v>2</v>
      </c>
      <c r="D9">
        <f t="shared" ca="1" si="7"/>
        <v>8</v>
      </c>
      <c r="E9">
        <f t="shared" ca="1" si="1"/>
        <v>3</v>
      </c>
      <c r="F9">
        <v>1</v>
      </c>
      <c r="G9" t="s">
        <v>0</v>
      </c>
      <c r="H9">
        <f t="shared" ca="1" si="8"/>
        <v>2</v>
      </c>
      <c r="I9">
        <f t="shared" ca="1" si="9"/>
        <v>8</v>
      </c>
      <c r="J9" t="s">
        <v>4</v>
      </c>
      <c r="K9">
        <f t="shared" si="10"/>
        <v>1</v>
      </c>
      <c r="L9">
        <f t="shared" ca="1" si="11"/>
        <v>3</v>
      </c>
      <c r="M9" t="s">
        <v>1</v>
      </c>
      <c r="N9">
        <f t="shared" ca="1" si="12"/>
        <v>2</v>
      </c>
      <c r="O9">
        <f t="shared" ca="1" si="13"/>
        <v>24</v>
      </c>
      <c r="P9" t="str">
        <f t="shared" ca="1" si="14"/>
        <v>=</v>
      </c>
      <c r="Q9">
        <f t="shared" ca="1" si="15"/>
        <v>1</v>
      </c>
      <c r="R9">
        <f t="shared" ca="1" si="16"/>
        <v>12</v>
      </c>
      <c r="U9">
        <f t="shared" ca="1" si="17"/>
        <v>2</v>
      </c>
      <c r="W9">
        <f t="shared" ca="1" si="4"/>
        <v>8</v>
      </c>
      <c r="X9">
        <f t="shared" ca="1" si="4"/>
        <v>8</v>
      </c>
    </row>
    <row r="10" spans="1:24" x14ac:dyDescent="0.3">
      <c r="A10">
        <f t="shared" ca="1" si="5"/>
        <v>14</v>
      </c>
      <c r="B10">
        <f t="shared" ca="1" si="6"/>
        <v>0.41245787647308574</v>
      </c>
      <c r="C10">
        <f t="shared" ca="1" si="0"/>
        <v>6</v>
      </c>
      <c r="D10">
        <f t="shared" ca="1" si="7"/>
        <v>7</v>
      </c>
      <c r="E10">
        <f t="shared" ca="1" si="1"/>
        <v>8</v>
      </c>
      <c r="F10">
        <v>1</v>
      </c>
      <c r="G10" t="s">
        <v>0</v>
      </c>
      <c r="H10">
        <f t="shared" ca="1" si="8"/>
        <v>6</v>
      </c>
      <c r="I10">
        <f t="shared" ca="1" si="9"/>
        <v>7</v>
      </c>
      <c r="J10" t="s">
        <v>4</v>
      </c>
      <c r="K10">
        <f t="shared" si="10"/>
        <v>1</v>
      </c>
      <c r="L10">
        <f t="shared" ca="1" si="11"/>
        <v>8</v>
      </c>
      <c r="M10" t="s">
        <v>1</v>
      </c>
      <c r="N10">
        <f t="shared" ca="1" si="12"/>
        <v>6</v>
      </c>
      <c r="O10">
        <f t="shared" ca="1" si="13"/>
        <v>56</v>
      </c>
      <c r="P10" t="str">
        <f t="shared" ca="1" si="14"/>
        <v>=</v>
      </c>
      <c r="Q10">
        <f t="shared" ca="1" si="15"/>
        <v>3</v>
      </c>
      <c r="R10">
        <f t="shared" ca="1" si="16"/>
        <v>28</v>
      </c>
      <c r="U10">
        <f t="shared" ca="1" si="17"/>
        <v>2</v>
      </c>
      <c r="W10">
        <f t="shared" ca="1" si="4"/>
        <v>6</v>
      </c>
      <c r="X10">
        <f t="shared" ca="1" si="4"/>
        <v>4</v>
      </c>
    </row>
    <row r="11" spans="1:24" x14ac:dyDescent="0.3">
      <c r="A11">
        <f t="shared" ca="1" si="5"/>
        <v>19</v>
      </c>
      <c r="B11">
        <f t="shared" ca="1" si="6"/>
        <v>0.1584124716557247</v>
      </c>
      <c r="C11">
        <f t="shared" ca="1" si="0"/>
        <v>2</v>
      </c>
      <c r="D11">
        <f t="shared" ca="1" si="7"/>
        <v>5</v>
      </c>
      <c r="E11">
        <f t="shared" ca="1" si="1"/>
        <v>8</v>
      </c>
      <c r="F11">
        <v>1</v>
      </c>
      <c r="G11" t="s">
        <v>0</v>
      </c>
      <c r="H11">
        <f t="shared" ca="1" si="8"/>
        <v>2</v>
      </c>
      <c r="I11">
        <f t="shared" ca="1" si="9"/>
        <v>5</v>
      </c>
      <c r="J11" t="s">
        <v>4</v>
      </c>
      <c r="K11">
        <f t="shared" si="10"/>
        <v>1</v>
      </c>
      <c r="L11">
        <f t="shared" ca="1" si="11"/>
        <v>8</v>
      </c>
      <c r="M11" t="s">
        <v>1</v>
      </c>
      <c r="N11">
        <f t="shared" ca="1" si="12"/>
        <v>2</v>
      </c>
      <c r="O11">
        <f t="shared" ca="1" si="13"/>
        <v>40</v>
      </c>
      <c r="P11" t="str">
        <f t="shared" ca="1" si="14"/>
        <v>=</v>
      </c>
      <c r="Q11">
        <f t="shared" ca="1" si="15"/>
        <v>1</v>
      </c>
      <c r="R11">
        <f t="shared" ca="1" si="16"/>
        <v>20</v>
      </c>
      <c r="U11">
        <f t="shared" ca="1" si="17"/>
        <v>2</v>
      </c>
      <c r="W11">
        <f t="shared" ca="1" si="4"/>
        <v>5</v>
      </c>
      <c r="X11">
        <f t="shared" ca="1" si="4"/>
        <v>8</v>
      </c>
    </row>
    <row r="12" spans="1:24" x14ac:dyDescent="0.3">
      <c r="A12">
        <f t="shared" ca="1" si="5"/>
        <v>7</v>
      </c>
      <c r="B12">
        <f t="shared" ca="1" si="6"/>
        <v>0.74361591681437056</v>
      </c>
      <c r="C12">
        <f t="shared" ca="1" si="0"/>
        <v>6</v>
      </c>
      <c r="D12">
        <f t="shared" ca="1" si="7"/>
        <v>3</v>
      </c>
      <c r="E12">
        <f t="shared" ca="1" si="1"/>
        <v>7</v>
      </c>
      <c r="F12">
        <v>1</v>
      </c>
      <c r="G12" t="s">
        <v>0</v>
      </c>
      <c r="H12">
        <f t="shared" ca="1" si="8"/>
        <v>6</v>
      </c>
      <c r="I12">
        <f t="shared" ca="1" si="9"/>
        <v>3</v>
      </c>
      <c r="J12" t="s">
        <v>4</v>
      </c>
      <c r="K12">
        <f t="shared" si="10"/>
        <v>1</v>
      </c>
      <c r="L12">
        <f t="shared" ca="1" si="11"/>
        <v>7</v>
      </c>
      <c r="M12" t="s">
        <v>1</v>
      </c>
      <c r="N12">
        <f t="shared" ca="1" si="12"/>
        <v>6</v>
      </c>
      <c r="O12">
        <f t="shared" ca="1" si="13"/>
        <v>21</v>
      </c>
      <c r="P12" t="str">
        <f t="shared" ca="1" si="14"/>
        <v>=</v>
      </c>
      <c r="Q12">
        <f t="shared" ca="1" si="15"/>
        <v>2</v>
      </c>
      <c r="R12">
        <f t="shared" ca="1" si="16"/>
        <v>7</v>
      </c>
      <c r="U12">
        <f t="shared" ca="1" si="17"/>
        <v>3</v>
      </c>
      <c r="W12">
        <f t="shared" ca="1" si="4"/>
        <v>3</v>
      </c>
      <c r="X12">
        <f t="shared" ca="1" si="4"/>
        <v>9</v>
      </c>
    </row>
    <row r="13" spans="1:24" x14ac:dyDescent="0.3">
      <c r="A13">
        <f t="shared" ca="1" si="5"/>
        <v>6</v>
      </c>
      <c r="B13">
        <f t="shared" ca="1" si="6"/>
        <v>0.74745884068629453</v>
      </c>
      <c r="C13">
        <f t="shared" ca="1" si="0"/>
        <v>3</v>
      </c>
      <c r="D13">
        <f t="shared" ca="1" si="7"/>
        <v>7</v>
      </c>
      <c r="E13">
        <f t="shared" ca="1" si="1"/>
        <v>8</v>
      </c>
      <c r="F13">
        <v>1</v>
      </c>
      <c r="G13" t="s">
        <v>0</v>
      </c>
      <c r="H13">
        <f t="shared" ca="1" si="8"/>
        <v>3</v>
      </c>
      <c r="I13">
        <f t="shared" ca="1" si="9"/>
        <v>7</v>
      </c>
      <c r="J13" t="s">
        <v>4</v>
      </c>
      <c r="K13">
        <f t="shared" si="10"/>
        <v>1</v>
      </c>
      <c r="L13">
        <f t="shared" ca="1" si="11"/>
        <v>8</v>
      </c>
      <c r="M13" t="s">
        <v>1</v>
      </c>
      <c r="N13">
        <f t="shared" ca="1" si="12"/>
        <v>3</v>
      </c>
      <c r="O13">
        <f t="shared" ca="1" si="13"/>
        <v>56</v>
      </c>
      <c r="P13" t="str">
        <f t="shared" ca="1" si="14"/>
        <v/>
      </c>
      <c r="Q13" t="str">
        <f t="shared" ca="1" si="15"/>
        <v/>
      </c>
      <c r="R13" t="str">
        <f t="shared" ca="1" si="16"/>
        <v/>
      </c>
      <c r="U13">
        <f t="shared" ca="1" si="17"/>
        <v>1</v>
      </c>
      <c r="W13">
        <f t="shared" ca="1" si="4"/>
        <v>7</v>
      </c>
      <c r="X13">
        <f t="shared" ca="1" si="4"/>
        <v>9</v>
      </c>
    </row>
    <row r="14" spans="1:24" x14ac:dyDescent="0.3">
      <c r="A14">
        <f t="shared" ca="1" si="5"/>
        <v>21</v>
      </c>
      <c r="B14">
        <f t="shared" ca="1" si="6"/>
        <v>8.8341740981035088E-2</v>
      </c>
      <c r="C14">
        <f t="shared" ca="1" si="0"/>
        <v>4</v>
      </c>
      <c r="D14">
        <f t="shared" ca="1" si="7"/>
        <v>9</v>
      </c>
      <c r="E14">
        <f t="shared" ca="1" si="1"/>
        <v>2</v>
      </c>
      <c r="F14">
        <v>1</v>
      </c>
      <c r="G14" t="s">
        <v>0</v>
      </c>
      <c r="H14">
        <f t="shared" ca="1" si="8"/>
        <v>4</v>
      </c>
      <c r="I14">
        <f t="shared" ca="1" si="9"/>
        <v>9</v>
      </c>
      <c r="J14" t="s">
        <v>4</v>
      </c>
      <c r="K14">
        <f t="shared" si="10"/>
        <v>1</v>
      </c>
      <c r="L14">
        <f t="shared" ca="1" si="11"/>
        <v>2</v>
      </c>
      <c r="M14" t="s">
        <v>1</v>
      </c>
      <c r="N14">
        <f t="shared" ca="1" si="12"/>
        <v>4</v>
      </c>
      <c r="O14">
        <f t="shared" ca="1" si="13"/>
        <v>18</v>
      </c>
      <c r="P14" t="str">
        <f t="shared" ca="1" si="14"/>
        <v>=</v>
      </c>
      <c r="Q14">
        <f t="shared" ca="1" si="15"/>
        <v>2</v>
      </c>
      <c r="R14">
        <f t="shared" ca="1" si="16"/>
        <v>9</v>
      </c>
      <c r="U14">
        <f t="shared" ca="1" si="17"/>
        <v>2</v>
      </c>
      <c r="W14">
        <f t="shared" ca="1" si="4"/>
        <v>9</v>
      </c>
      <c r="X14">
        <f t="shared" ca="1" si="4"/>
        <v>9</v>
      </c>
    </row>
    <row r="15" spans="1:24" x14ac:dyDescent="0.3">
      <c r="A15">
        <f t="shared" ca="1" si="5"/>
        <v>18</v>
      </c>
      <c r="B15">
        <f t="shared" ca="1" si="6"/>
        <v>0.22159056353314011</v>
      </c>
      <c r="C15">
        <f t="shared" ca="1" si="0"/>
        <v>5</v>
      </c>
      <c r="D15">
        <f t="shared" ca="1" si="7"/>
        <v>4</v>
      </c>
      <c r="E15">
        <f t="shared" ca="1" si="1"/>
        <v>7</v>
      </c>
      <c r="F15">
        <v>1</v>
      </c>
      <c r="G15" t="s">
        <v>0</v>
      </c>
      <c r="H15">
        <f t="shared" ca="1" si="8"/>
        <v>5</v>
      </c>
      <c r="I15">
        <f t="shared" ca="1" si="9"/>
        <v>4</v>
      </c>
      <c r="J15" t="s">
        <v>4</v>
      </c>
      <c r="K15">
        <f t="shared" si="10"/>
        <v>1</v>
      </c>
      <c r="L15">
        <f t="shared" ca="1" si="11"/>
        <v>7</v>
      </c>
      <c r="M15" t="s">
        <v>1</v>
      </c>
      <c r="N15">
        <f t="shared" ca="1" si="12"/>
        <v>5</v>
      </c>
      <c r="O15">
        <f t="shared" ca="1" si="13"/>
        <v>28</v>
      </c>
      <c r="P15" t="str">
        <f t="shared" ca="1" si="14"/>
        <v/>
      </c>
      <c r="Q15" t="str">
        <f t="shared" ca="1" si="15"/>
        <v/>
      </c>
      <c r="R15" t="str">
        <f t="shared" ca="1" si="16"/>
        <v/>
      </c>
      <c r="U15">
        <f t="shared" ca="1" si="17"/>
        <v>1</v>
      </c>
      <c r="W15">
        <f t="shared" ca="1" si="4"/>
        <v>4</v>
      </c>
      <c r="X15">
        <f t="shared" ca="1" si="4"/>
        <v>9</v>
      </c>
    </row>
    <row r="16" spans="1:24" x14ac:dyDescent="0.3">
      <c r="A16">
        <f t="shared" ca="1" si="5"/>
        <v>8</v>
      </c>
      <c r="B16">
        <f t="shared" ca="1" si="6"/>
        <v>0.73915752582941729</v>
      </c>
      <c r="C16">
        <f t="shared" ca="1" si="0"/>
        <v>6</v>
      </c>
      <c r="D16">
        <f t="shared" ca="1" si="7"/>
        <v>8</v>
      </c>
      <c r="E16">
        <f t="shared" ca="1" si="1"/>
        <v>7</v>
      </c>
      <c r="F16">
        <v>1</v>
      </c>
      <c r="G16" t="s">
        <v>0</v>
      </c>
      <c r="H16">
        <f t="shared" ca="1" si="8"/>
        <v>6</v>
      </c>
      <c r="I16">
        <f t="shared" ca="1" si="9"/>
        <v>8</v>
      </c>
      <c r="J16" t="s">
        <v>4</v>
      </c>
      <c r="K16">
        <f t="shared" si="10"/>
        <v>1</v>
      </c>
      <c r="L16">
        <f t="shared" ca="1" si="11"/>
        <v>7</v>
      </c>
      <c r="M16" t="s">
        <v>1</v>
      </c>
      <c r="N16">
        <f t="shared" ca="1" si="12"/>
        <v>6</v>
      </c>
      <c r="O16">
        <f t="shared" ca="1" si="13"/>
        <v>56</v>
      </c>
      <c r="P16" t="str">
        <f t="shared" ca="1" si="14"/>
        <v>=</v>
      </c>
      <c r="Q16">
        <f t="shared" ca="1" si="15"/>
        <v>3</v>
      </c>
      <c r="R16">
        <f t="shared" ca="1" si="16"/>
        <v>28</v>
      </c>
      <c r="U16">
        <f t="shared" ca="1" si="17"/>
        <v>2</v>
      </c>
      <c r="W16">
        <f t="shared" ca="1" si="4"/>
        <v>8</v>
      </c>
      <c r="X16">
        <f t="shared" ca="1" si="4"/>
        <v>6</v>
      </c>
    </row>
    <row r="17" spans="1:24" x14ac:dyDescent="0.3">
      <c r="A17">
        <f t="shared" ca="1" si="5"/>
        <v>2</v>
      </c>
      <c r="B17">
        <f t="shared" ca="1" si="6"/>
        <v>0.91255056035221405</v>
      </c>
      <c r="C17">
        <f t="shared" ca="1" si="0"/>
        <v>3</v>
      </c>
      <c r="D17">
        <f t="shared" ca="1" si="7"/>
        <v>4</v>
      </c>
      <c r="E17">
        <f t="shared" ca="1" si="1"/>
        <v>9</v>
      </c>
      <c r="F17">
        <v>1</v>
      </c>
      <c r="G17" t="s">
        <v>0</v>
      </c>
      <c r="H17">
        <f t="shared" ca="1" si="8"/>
        <v>3</v>
      </c>
      <c r="I17">
        <f t="shared" ca="1" si="9"/>
        <v>4</v>
      </c>
      <c r="J17" t="s">
        <v>4</v>
      </c>
      <c r="K17">
        <f t="shared" si="10"/>
        <v>1</v>
      </c>
      <c r="L17">
        <f t="shared" ca="1" si="11"/>
        <v>9</v>
      </c>
      <c r="M17" t="s">
        <v>1</v>
      </c>
      <c r="N17">
        <f t="shared" ca="1" si="12"/>
        <v>3</v>
      </c>
      <c r="O17">
        <f t="shared" ca="1" si="13"/>
        <v>36</v>
      </c>
      <c r="P17" t="str">
        <f t="shared" ca="1" si="14"/>
        <v>=</v>
      </c>
      <c r="Q17">
        <f t="shared" ca="1" si="15"/>
        <v>1</v>
      </c>
      <c r="R17">
        <f t="shared" ca="1" si="16"/>
        <v>12</v>
      </c>
      <c r="U17">
        <f t="shared" ca="1" si="17"/>
        <v>3</v>
      </c>
      <c r="W17">
        <f t="shared" ca="1" si="4"/>
        <v>3</v>
      </c>
      <c r="X17">
        <f t="shared" ca="1" si="4"/>
        <v>2</v>
      </c>
    </row>
    <row r="18" spans="1:24" x14ac:dyDescent="0.3">
      <c r="A18">
        <f t="shared" ca="1" si="5"/>
        <v>24</v>
      </c>
      <c r="B18">
        <f t="shared" ca="1" si="6"/>
        <v>5.5841932674666195E-3</v>
      </c>
      <c r="C18">
        <f t="shared" ca="1" si="0"/>
        <v>2</v>
      </c>
      <c r="D18">
        <f t="shared" ca="1" si="7"/>
        <v>5</v>
      </c>
      <c r="E18">
        <f t="shared" ca="1" si="1"/>
        <v>2</v>
      </c>
      <c r="F18">
        <v>1</v>
      </c>
      <c r="G18" t="s">
        <v>0</v>
      </c>
      <c r="H18">
        <f t="shared" ca="1" si="8"/>
        <v>2</v>
      </c>
      <c r="I18">
        <f t="shared" ca="1" si="9"/>
        <v>5</v>
      </c>
      <c r="J18" t="s">
        <v>4</v>
      </c>
      <c r="K18">
        <f t="shared" si="10"/>
        <v>1</v>
      </c>
      <c r="L18">
        <f t="shared" ca="1" si="11"/>
        <v>2</v>
      </c>
      <c r="M18" t="s">
        <v>1</v>
      </c>
      <c r="N18">
        <f t="shared" ca="1" si="12"/>
        <v>2</v>
      </c>
      <c r="O18">
        <f t="shared" ca="1" si="13"/>
        <v>10</v>
      </c>
      <c r="P18" t="str">
        <f t="shared" ca="1" si="14"/>
        <v>=</v>
      </c>
      <c r="Q18">
        <f t="shared" ca="1" si="15"/>
        <v>1</v>
      </c>
      <c r="R18">
        <f t="shared" ca="1" si="16"/>
        <v>5</v>
      </c>
      <c r="U18">
        <f t="shared" ca="1" si="17"/>
        <v>2</v>
      </c>
      <c r="W18">
        <f t="shared" ca="1" si="4"/>
        <v>5</v>
      </c>
      <c r="X18">
        <f t="shared" ca="1" si="4"/>
        <v>3</v>
      </c>
    </row>
    <row r="19" spans="1:24" x14ac:dyDescent="0.3">
      <c r="A19">
        <f t="shared" ca="1" si="5"/>
        <v>20</v>
      </c>
      <c r="B19">
        <f t="shared" ca="1" si="6"/>
        <v>0.12495417400083053</v>
      </c>
      <c r="C19">
        <f t="shared" ca="1" si="0"/>
        <v>9</v>
      </c>
      <c r="D19">
        <f t="shared" ca="1" si="7"/>
        <v>10</v>
      </c>
      <c r="E19">
        <f t="shared" ca="1" si="1"/>
        <v>5</v>
      </c>
      <c r="F19">
        <v>1</v>
      </c>
      <c r="G19" t="s">
        <v>0</v>
      </c>
      <c r="H19">
        <f t="shared" ca="1" si="8"/>
        <v>9</v>
      </c>
      <c r="I19">
        <f t="shared" ca="1" si="9"/>
        <v>10</v>
      </c>
      <c r="J19" t="s">
        <v>4</v>
      </c>
      <c r="K19">
        <f t="shared" si="10"/>
        <v>1</v>
      </c>
      <c r="L19">
        <f t="shared" ca="1" si="11"/>
        <v>5</v>
      </c>
      <c r="M19" t="s">
        <v>1</v>
      </c>
      <c r="N19">
        <f t="shared" ca="1" si="12"/>
        <v>9</v>
      </c>
      <c r="O19">
        <f t="shared" ca="1" si="13"/>
        <v>50</v>
      </c>
      <c r="P19" t="str">
        <f t="shared" ca="1" si="14"/>
        <v/>
      </c>
      <c r="Q19" t="str">
        <f t="shared" ca="1" si="15"/>
        <v/>
      </c>
      <c r="R19" t="str">
        <f t="shared" ca="1" si="16"/>
        <v/>
      </c>
      <c r="U19">
        <f t="shared" ca="1" si="17"/>
        <v>1</v>
      </c>
      <c r="W19">
        <f t="shared" ref="W19:X26" ca="1" si="18">ROUND(RAND()*8+1.5,0)</f>
        <v>9</v>
      </c>
      <c r="X19">
        <f t="shared" ca="1" si="18"/>
        <v>8</v>
      </c>
    </row>
    <row r="20" spans="1:24" x14ac:dyDescent="0.3">
      <c r="A20">
        <f t="shared" ca="1" si="5"/>
        <v>16</v>
      </c>
      <c r="B20">
        <f t="shared" ca="1" si="6"/>
        <v>0.36014849494186552</v>
      </c>
      <c r="C20">
        <f t="shared" ca="1" si="0"/>
        <v>2</v>
      </c>
      <c r="D20">
        <f t="shared" ca="1" si="7"/>
        <v>5</v>
      </c>
      <c r="E20">
        <f t="shared" ca="1" si="1"/>
        <v>5</v>
      </c>
      <c r="F20">
        <v>1</v>
      </c>
      <c r="G20" t="s">
        <v>0</v>
      </c>
      <c r="H20">
        <f t="shared" ca="1" si="8"/>
        <v>2</v>
      </c>
      <c r="I20">
        <f t="shared" ca="1" si="9"/>
        <v>5</v>
      </c>
      <c r="J20" t="s">
        <v>4</v>
      </c>
      <c r="K20">
        <f t="shared" si="10"/>
        <v>1</v>
      </c>
      <c r="L20">
        <f t="shared" ca="1" si="11"/>
        <v>5</v>
      </c>
      <c r="M20" t="s">
        <v>1</v>
      </c>
      <c r="N20">
        <f t="shared" ca="1" si="12"/>
        <v>2</v>
      </c>
      <c r="O20">
        <f t="shared" ca="1" si="13"/>
        <v>25</v>
      </c>
      <c r="P20" t="str">
        <f t="shared" ca="1" si="14"/>
        <v/>
      </c>
      <c r="Q20" t="str">
        <f t="shared" ca="1" si="15"/>
        <v/>
      </c>
      <c r="R20" t="str">
        <f t="shared" ca="1" si="16"/>
        <v/>
      </c>
      <c r="U20">
        <f t="shared" ca="1" si="17"/>
        <v>1</v>
      </c>
      <c r="W20">
        <f t="shared" ca="1" si="18"/>
        <v>5</v>
      </c>
      <c r="X20">
        <f t="shared" ca="1" si="18"/>
        <v>3</v>
      </c>
    </row>
    <row r="21" spans="1:24" x14ac:dyDescent="0.3">
      <c r="A21">
        <f t="shared" ca="1" si="5"/>
        <v>13</v>
      </c>
      <c r="B21">
        <f t="shared" ca="1" si="6"/>
        <v>0.45968615128898849</v>
      </c>
      <c r="C21">
        <f t="shared" ca="1" si="0"/>
        <v>9</v>
      </c>
      <c r="D21">
        <f t="shared" ca="1" si="7"/>
        <v>7</v>
      </c>
      <c r="E21">
        <f t="shared" ca="1" si="1"/>
        <v>8</v>
      </c>
      <c r="F21">
        <v>1</v>
      </c>
      <c r="G21" t="s">
        <v>0</v>
      </c>
      <c r="H21">
        <f t="shared" ca="1" si="8"/>
        <v>9</v>
      </c>
      <c r="I21">
        <f t="shared" ca="1" si="9"/>
        <v>7</v>
      </c>
      <c r="J21" t="s">
        <v>4</v>
      </c>
      <c r="K21">
        <f t="shared" si="10"/>
        <v>1</v>
      </c>
      <c r="L21">
        <f t="shared" ca="1" si="11"/>
        <v>8</v>
      </c>
      <c r="M21" t="s">
        <v>1</v>
      </c>
      <c r="N21">
        <f t="shared" ca="1" si="12"/>
        <v>9</v>
      </c>
      <c r="O21">
        <f t="shared" ca="1" si="13"/>
        <v>56</v>
      </c>
      <c r="P21" t="str">
        <f t="shared" ca="1" si="14"/>
        <v/>
      </c>
      <c r="Q21" t="str">
        <f t="shared" ca="1" si="15"/>
        <v/>
      </c>
      <c r="R21" t="str">
        <f t="shared" ca="1" si="16"/>
        <v/>
      </c>
      <c r="U21">
        <f t="shared" ca="1" si="17"/>
        <v>1</v>
      </c>
      <c r="W21">
        <f t="shared" ca="1" si="18"/>
        <v>7</v>
      </c>
      <c r="X21">
        <f t="shared" ca="1" si="18"/>
        <v>7</v>
      </c>
    </row>
    <row r="22" spans="1:24" x14ac:dyDescent="0.3">
      <c r="A22">
        <f t="shared" ca="1" si="5"/>
        <v>11</v>
      </c>
      <c r="B22">
        <f t="shared" ca="1" si="6"/>
        <v>0.52714767462606471</v>
      </c>
      <c r="C22">
        <f t="shared" ca="1" si="0"/>
        <v>6</v>
      </c>
      <c r="D22">
        <f t="shared" ca="1" si="7"/>
        <v>5</v>
      </c>
      <c r="E22">
        <f t="shared" ca="1" si="1"/>
        <v>4</v>
      </c>
      <c r="F22">
        <v>1</v>
      </c>
      <c r="G22" t="s">
        <v>0</v>
      </c>
      <c r="H22">
        <f t="shared" ca="1" si="8"/>
        <v>6</v>
      </c>
      <c r="I22">
        <f t="shared" ca="1" si="9"/>
        <v>5</v>
      </c>
      <c r="J22" t="s">
        <v>4</v>
      </c>
      <c r="K22">
        <f t="shared" si="10"/>
        <v>1</v>
      </c>
      <c r="L22">
        <f t="shared" ca="1" si="11"/>
        <v>4</v>
      </c>
      <c r="M22" t="s">
        <v>1</v>
      </c>
      <c r="N22">
        <f t="shared" ca="1" si="12"/>
        <v>6</v>
      </c>
      <c r="O22">
        <f t="shared" ca="1" si="13"/>
        <v>20</v>
      </c>
      <c r="P22" t="str">
        <f t="shared" ca="1" si="14"/>
        <v>=</v>
      </c>
      <c r="Q22">
        <f t="shared" ca="1" si="15"/>
        <v>3</v>
      </c>
      <c r="R22">
        <f t="shared" ca="1" si="16"/>
        <v>10</v>
      </c>
      <c r="U22">
        <f t="shared" ca="1" si="17"/>
        <v>2</v>
      </c>
      <c r="W22">
        <f t="shared" ca="1" si="18"/>
        <v>5</v>
      </c>
      <c r="X22">
        <f t="shared" ca="1" si="18"/>
        <v>7</v>
      </c>
    </row>
    <row r="23" spans="1:24" x14ac:dyDescent="0.3">
      <c r="A23">
        <f t="shared" ca="1" si="5"/>
        <v>22</v>
      </c>
      <c r="B23">
        <f t="shared" ca="1" si="6"/>
        <v>7.6175584620658543E-2</v>
      </c>
      <c r="C23">
        <f t="shared" ca="1" si="0"/>
        <v>6</v>
      </c>
      <c r="D23">
        <f t="shared" ca="1" si="7"/>
        <v>5</v>
      </c>
      <c r="E23">
        <f t="shared" ca="1" si="1"/>
        <v>3</v>
      </c>
      <c r="F23">
        <v>1</v>
      </c>
      <c r="G23" t="s">
        <v>0</v>
      </c>
      <c r="H23">
        <f t="shared" ca="1" si="8"/>
        <v>6</v>
      </c>
      <c r="I23">
        <f t="shared" ca="1" si="9"/>
        <v>5</v>
      </c>
      <c r="J23" t="s">
        <v>4</v>
      </c>
      <c r="K23">
        <f t="shared" si="10"/>
        <v>1</v>
      </c>
      <c r="L23">
        <f t="shared" ca="1" si="11"/>
        <v>3</v>
      </c>
      <c r="M23" t="s">
        <v>1</v>
      </c>
      <c r="N23">
        <f t="shared" ca="1" si="12"/>
        <v>6</v>
      </c>
      <c r="O23">
        <f t="shared" ca="1" si="13"/>
        <v>15</v>
      </c>
      <c r="P23" t="str">
        <f t="shared" ca="1" si="14"/>
        <v>=</v>
      </c>
      <c r="Q23">
        <f t="shared" ca="1" si="15"/>
        <v>2</v>
      </c>
      <c r="R23">
        <f t="shared" ca="1" si="16"/>
        <v>5</v>
      </c>
      <c r="U23">
        <f t="shared" ca="1" si="17"/>
        <v>3</v>
      </c>
      <c r="W23">
        <f t="shared" ca="1" si="18"/>
        <v>5</v>
      </c>
      <c r="X23">
        <f t="shared" ca="1" si="18"/>
        <v>8</v>
      </c>
    </row>
    <row r="24" spans="1:24" x14ac:dyDescent="0.3">
      <c r="A24">
        <f t="shared" ca="1" si="5"/>
        <v>12</v>
      </c>
      <c r="B24">
        <f t="shared" ca="1" si="6"/>
        <v>0.49720108737188329</v>
      </c>
      <c r="C24">
        <f t="shared" ca="1" si="0"/>
        <v>5</v>
      </c>
      <c r="D24">
        <f t="shared" ca="1" si="7"/>
        <v>6</v>
      </c>
      <c r="E24">
        <f t="shared" ca="1" si="1"/>
        <v>5</v>
      </c>
      <c r="F24">
        <v>1</v>
      </c>
      <c r="G24" t="s">
        <v>0</v>
      </c>
      <c r="H24">
        <f t="shared" ca="1" si="8"/>
        <v>5</v>
      </c>
      <c r="I24">
        <f t="shared" ca="1" si="9"/>
        <v>6</v>
      </c>
      <c r="J24" t="s">
        <v>4</v>
      </c>
      <c r="K24">
        <f t="shared" si="10"/>
        <v>1</v>
      </c>
      <c r="L24">
        <f t="shared" ca="1" si="11"/>
        <v>5</v>
      </c>
      <c r="M24" t="s">
        <v>1</v>
      </c>
      <c r="N24">
        <f t="shared" ca="1" si="12"/>
        <v>5</v>
      </c>
      <c r="O24">
        <f t="shared" ca="1" si="13"/>
        <v>30</v>
      </c>
      <c r="P24" t="str">
        <f t="shared" ca="1" si="14"/>
        <v>=</v>
      </c>
      <c r="Q24">
        <f t="shared" ca="1" si="15"/>
        <v>1</v>
      </c>
      <c r="R24">
        <f t="shared" ca="1" si="16"/>
        <v>6</v>
      </c>
      <c r="U24">
        <f t="shared" ca="1" si="17"/>
        <v>5</v>
      </c>
      <c r="W24">
        <f t="shared" ca="1" si="18"/>
        <v>6</v>
      </c>
      <c r="X24">
        <f t="shared" ca="1" si="18"/>
        <v>4</v>
      </c>
    </row>
    <row r="25" spans="1:24" x14ac:dyDescent="0.3">
      <c r="A25">
        <f t="shared" ca="1" si="5"/>
        <v>5</v>
      </c>
      <c r="B25">
        <f t="shared" ca="1" si="6"/>
        <v>0.80959393462480944</v>
      </c>
      <c r="C25">
        <f t="shared" ca="1" si="0"/>
        <v>7</v>
      </c>
      <c r="D25">
        <f t="shared" ca="1" si="7"/>
        <v>8</v>
      </c>
      <c r="E25">
        <f t="shared" ca="1" si="1"/>
        <v>7</v>
      </c>
      <c r="F25">
        <v>1</v>
      </c>
      <c r="G25" t="s">
        <v>0</v>
      </c>
      <c r="H25">
        <f t="shared" ca="1" si="8"/>
        <v>7</v>
      </c>
      <c r="I25">
        <f t="shared" ca="1" si="9"/>
        <v>8</v>
      </c>
      <c r="J25" t="s">
        <v>4</v>
      </c>
      <c r="K25">
        <f t="shared" si="10"/>
        <v>1</v>
      </c>
      <c r="L25">
        <f t="shared" ca="1" si="11"/>
        <v>7</v>
      </c>
      <c r="M25" t="s">
        <v>1</v>
      </c>
      <c r="N25">
        <f t="shared" ca="1" si="12"/>
        <v>7</v>
      </c>
      <c r="O25">
        <f t="shared" ca="1" si="13"/>
        <v>56</v>
      </c>
      <c r="P25" t="str">
        <f t="shared" ca="1" si="14"/>
        <v>=</v>
      </c>
      <c r="Q25">
        <f t="shared" ca="1" si="15"/>
        <v>1</v>
      </c>
      <c r="R25">
        <f t="shared" ca="1" si="16"/>
        <v>8</v>
      </c>
      <c r="U25">
        <f t="shared" ca="1" si="17"/>
        <v>7</v>
      </c>
      <c r="W25">
        <f t="shared" ca="1" si="18"/>
        <v>8</v>
      </c>
      <c r="X25">
        <f t="shared" ca="1" si="18"/>
        <v>7</v>
      </c>
    </row>
    <row r="26" spans="1:24" x14ac:dyDescent="0.3">
      <c r="A26">
        <f t="shared" ca="1" si="5"/>
        <v>4</v>
      </c>
      <c r="B26">
        <f t="shared" ca="1" si="6"/>
        <v>0.84111888058397888</v>
      </c>
      <c r="C26">
        <f t="shared" ca="1" si="0"/>
        <v>9</v>
      </c>
      <c r="D26">
        <f t="shared" ca="1" si="7"/>
        <v>3</v>
      </c>
      <c r="E26">
        <f t="shared" ca="1" si="1"/>
        <v>7</v>
      </c>
      <c r="F26">
        <v>1</v>
      </c>
      <c r="G26" t="s">
        <v>0</v>
      </c>
      <c r="H26">
        <f t="shared" ca="1" si="8"/>
        <v>9</v>
      </c>
      <c r="I26">
        <f t="shared" ca="1" si="9"/>
        <v>3</v>
      </c>
      <c r="J26" t="s">
        <v>4</v>
      </c>
      <c r="K26">
        <f t="shared" si="10"/>
        <v>1</v>
      </c>
      <c r="L26">
        <f t="shared" ca="1" si="11"/>
        <v>7</v>
      </c>
      <c r="M26" t="s">
        <v>1</v>
      </c>
      <c r="N26">
        <f t="shared" ca="1" si="12"/>
        <v>9</v>
      </c>
      <c r="O26">
        <f t="shared" ca="1" si="13"/>
        <v>21</v>
      </c>
      <c r="P26" t="str">
        <f t="shared" ca="1" si="14"/>
        <v>=</v>
      </c>
      <c r="Q26">
        <f t="shared" ca="1" si="15"/>
        <v>3</v>
      </c>
      <c r="R26">
        <f t="shared" ca="1" si="16"/>
        <v>7</v>
      </c>
      <c r="U26">
        <f t="shared" ca="1" si="17"/>
        <v>3</v>
      </c>
      <c r="W26">
        <f t="shared" ca="1" si="18"/>
        <v>3</v>
      </c>
      <c r="X26">
        <f t="shared" ca="1" si="18"/>
        <v>4</v>
      </c>
    </row>
    <row r="28" spans="1:24" x14ac:dyDescent="0.3">
      <c r="A28">
        <f ca="1">RANK(B28,$B$28:$B$51)</f>
        <v>4</v>
      </c>
      <c r="B28">
        <f ca="1">RAND()</f>
        <v>0.79782816528881773</v>
      </c>
      <c r="C28">
        <f t="shared" ca="1" si="0"/>
        <v>6</v>
      </c>
      <c r="D28">
        <v>1</v>
      </c>
      <c r="E28">
        <f t="shared" ca="1" si="1"/>
        <v>7</v>
      </c>
      <c r="F28">
        <f ca="1">IF(E28=X28,E28+1,X28)</f>
        <v>6</v>
      </c>
      <c r="G28" t="s">
        <v>0</v>
      </c>
      <c r="H28">
        <f t="shared" ref="H28:I31" ca="1" si="19">C28</f>
        <v>6</v>
      </c>
      <c r="I28">
        <f t="shared" si="19"/>
        <v>1</v>
      </c>
      <c r="J28" t="s">
        <v>4</v>
      </c>
      <c r="K28">
        <f ca="1">F28</f>
        <v>6</v>
      </c>
      <c r="L28">
        <f ca="1">E28</f>
        <v>7</v>
      </c>
      <c r="M28" t="s">
        <v>1</v>
      </c>
      <c r="N28">
        <f t="shared" ref="N28:O31" ca="1" si="20">H28*K28</f>
        <v>36</v>
      </c>
      <c r="O28">
        <f t="shared" ca="1" si="20"/>
        <v>7</v>
      </c>
      <c r="P28" t="str">
        <f ca="1">IF(U28&gt;1,"=","")</f>
        <v/>
      </c>
      <c r="Q28" t="str">
        <f ca="1">IF(U28&gt;1,N28/U28,"")</f>
        <v/>
      </c>
      <c r="R28" t="str">
        <f ca="1">IF(U28&gt;1,O28/U28,"")</f>
        <v/>
      </c>
      <c r="U28">
        <f ca="1">IF(N28="",GCD(ABS(H28),ABS(I28)),IF(N28=0,1,GCD(ABS(N28),ABS(O28))))</f>
        <v>1</v>
      </c>
      <c r="W28">
        <f t="shared" ref="W28:X43" ca="1" si="21">ROUND(RAND()*8+1.5,0)</f>
        <v>6</v>
      </c>
      <c r="X28">
        <f t="shared" ca="1" si="21"/>
        <v>6</v>
      </c>
    </row>
    <row r="29" spans="1:24" x14ac:dyDescent="0.3">
      <c r="A29">
        <f t="shared" ref="A29:A51" ca="1" si="22">RANK(B29,$B$28:$B$51)</f>
        <v>9</v>
      </c>
      <c r="B29">
        <f ca="1">RAND()</f>
        <v>0.61323960123067711</v>
      </c>
      <c r="C29">
        <f t="shared" ca="1" si="0"/>
        <v>6</v>
      </c>
      <c r="D29">
        <v>1</v>
      </c>
      <c r="E29">
        <f t="shared" ca="1" si="1"/>
        <v>6</v>
      </c>
      <c r="F29">
        <f ca="1">IF(E29=X29,E29+1,X29)</f>
        <v>7</v>
      </c>
      <c r="G29" t="s">
        <v>0</v>
      </c>
      <c r="H29">
        <f t="shared" ca="1" si="19"/>
        <v>6</v>
      </c>
      <c r="I29">
        <f t="shared" si="19"/>
        <v>1</v>
      </c>
      <c r="J29" t="s">
        <v>4</v>
      </c>
      <c r="K29">
        <f ca="1">F29</f>
        <v>7</v>
      </c>
      <c r="L29">
        <f ca="1">E29</f>
        <v>6</v>
      </c>
      <c r="M29" t="s">
        <v>1</v>
      </c>
      <c r="N29">
        <f t="shared" ca="1" si="20"/>
        <v>42</v>
      </c>
      <c r="O29">
        <f t="shared" ca="1" si="20"/>
        <v>6</v>
      </c>
      <c r="P29" t="str">
        <f ca="1">IF(U29&gt;1,"=","")</f>
        <v>=</v>
      </c>
      <c r="Q29">
        <f ca="1">IF(U29&gt;1,N29/U29,"")</f>
        <v>7</v>
      </c>
      <c r="R29">
        <f ca="1">IF(U29&gt;1,O29/U29,"")</f>
        <v>1</v>
      </c>
      <c r="U29">
        <f ca="1">IF(N29="",GCD(ABS(H29),ABS(I29)),IF(N29=0,1,GCD(ABS(N29),ABS(O29))))</f>
        <v>6</v>
      </c>
      <c r="W29">
        <f t="shared" ca="1" si="21"/>
        <v>2</v>
      </c>
      <c r="X29">
        <f t="shared" ca="1" si="21"/>
        <v>6</v>
      </c>
    </row>
    <row r="30" spans="1:24" x14ac:dyDescent="0.3">
      <c r="A30">
        <f t="shared" ca="1" si="22"/>
        <v>8</v>
      </c>
      <c r="B30">
        <f ca="1">RAND()</f>
        <v>0.70825920014078059</v>
      </c>
      <c r="C30">
        <f t="shared" ca="1" si="0"/>
        <v>2</v>
      </c>
      <c r="D30">
        <v>1</v>
      </c>
      <c r="E30">
        <f t="shared" ca="1" si="1"/>
        <v>3</v>
      </c>
      <c r="F30">
        <f ca="1">IF(E30=X30,E30+1,X30)</f>
        <v>8</v>
      </c>
      <c r="G30" t="s">
        <v>0</v>
      </c>
      <c r="H30">
        <f t="shared" ca="1" si="19"/>
        <v>2</v>
      </c>
      <c r="I30">
        <f t="shared" si="19"/>
        <v>1</v>
      </c>
      <c r="J30" t="s">
        <v>4</v>
      </c>
      <c r="K30">
        <f ca="1">F30</f>
        <v>8</v>
      </c>
      <c r="L30">
        <f ca="1">E30</f>
        <v>3</v>
      </c>
      <c r="M30" t="s">
        <v>1</v>
      </c>
      <c r="N30">
        <f t="shared" ca="1" si="20"/>
        <v>16</v>
      </c>
      <c r="O30">
        <f t="shared" ca="1" si="20"/>
        <v>3</v>
      </c>
      <c r="P30" t="str">
        <f ca="1">IF(U30&gt;1,"=","")</f>
        <v/>
      </c>
      <c r="Q30" t="str">
        <f ca="1">IF(U30&gt;1,N30/U30,"")</f>
        <v/>
      </c>
      <c r="R30" t="str">
        <f ca="1">IF(U30&gt;1,O30/U30,"")</f>
        <v/>
      </c>
      <c r="U30">
        <f ca="1">IF(N30="",GCD(ABS(H30),ABS(I30)),IF(N30=0,1,GCD(ABS(N30),ABS(O30))))</f>
        <v>1</v>
      </c>
      <c r="W30">
        <f t="shared" ca="1" si="21"/>
        <v>3</v>
      </c>
      <c r="X30">
        <f t="shared" ca="1" si="21"/>
        <v>8</v>
      </c>
    </row>
    <row r="31" spans="1:24" x14ac:dyDescent="0.3">
      <c r="A31">
        <f t="shared" ca="1" si="22"/>
        <v>6</v>
      </c>
      <c r="B31">
        <f ca="1">RAND()</f>
        <v>0.77415272054293982</v>
      </c>
      <c r="C31">
        <f t="shared" ca="1" si="0"/>
        <v>3</v>
      </c>
      <c r="D31">
        <v>1</v>
      </c>
      <c r="E31">
        <f t="shared" ca="1" si="1"/>
        <v>8</v>
      </c>
      <c r="F31">
        <f ca="1">IF(E31=X31,E31+1,X31)</f>
        <v>9</v>
      </c>
      <c r="G31" t="s">
        <v>0</v>
      </c>
      <c r="H31">
        <f t="shared" ca="1" si="19"/>
        <v>3</v>
      </c>
      <c r="I31">
        <f t="shared" si="19"/>
        <v>1</v>
      </c>
      <c r="J31" t="s">
        <v>4</v>
      </c>
      <c r="K31">
        <f ca="1">F31</f>
        <v>9</v>
      </c>
      <c r="L31">
        <f ca="1">E31</f>
        <v>8</v>
      </c>
      <c r="M31" t="s">
        <v>1</v>
      </c>
      <c r="N31">
        <f t="shared" ca="1" si="20"/>
        <v>27</v>
      </c>
      <c r="O31">
        <f t="shared" ca="1" si="20"/>
        <v>8</v>
      </c>
      <c r="P31" t="str">
        <f ca="1">IF(U31&gt;1,"=","")</f>
        <v/>
      </c>
      <c r="Q31" t="str">
        <f ca="1">IF(U31&gt;1,N31/U31,"")</f>
        <v/>
      </c>
      <c r="R31" t="str">
        <f ca="1">IF(U31&gt;1,O31/U31,"")</f>
        <v/>
      </c>
      <c r="U31">
        <f ca="1">IF(N31="",GCD(ABS(H31),ABS(I31)),IF(N31=0,1,GCD(ABS(N31),ABS(O31))))</f>
        <v>1</v>
      </c>
      <c r="W31">
        <f t="shared" ca="1" si="21"/>
        <v>8</v>
      </c>
      <c r="X31">
        <f t="shared" ca="1" si="21"/>
        <v>9</v>
      </c>
    </row>
    <row r="32" spans="1:24" x14ac:dyDescent="0.3">
      <c r="A32">
        <f t="shared" ca="1" si="22"/>
        <v>3</v>
      </c>
      <c r="B32">
        <f t="shared" ref="B32:B51" ca="1" si="23">RAND()</f>
        <v>0.80417418537965013</v>
      </c>
      <c r="C32">
        <f t="shared" ca="1" si="0"/>
        <v>8</v>
      </c>
      <c r="D32">
        <v>1</v>
      </c>
      <c r="E32">
        <f t="shared" ca="1" si="1"/>
        <v>5</v>
      </c>
      <c r="F32">
        <f t="shared" ref="F32:F51" ca="1" si="24">IF(E32=X32,E32+1,X32)</f>
        <v>2</v>
      </c>
      <c r="G32" t="s">
        <v>0</v>
      </c>
      <c r="H32">
        <f t="shared" ref="H32:H51" ca="1" si="25">C32</f>
        <v>8</v>
      </c>
      <c r="I32">
        <f t="shared" ref="I32:I51" si="26">D32</f>
        <v>1</v>
      </c>
      <c r="J32" t="s">
        <v>4</v>
      </c>
      <c r="K32">
        <f t="shared" ref="K32:K51" ca="1" si="27">F32</f>
        <v>2</v>
      </c>
      <c r="L32">
        <f t="shared" ref="L32:L51" ca="1" si="28">E32</f>
        <v>5</v>
      </c>
      <c r="M32" t="s">
        <v>1</v>
      </c>
      <c r="N32">
        <f t="shared" ref="N32:N51" ca="1" si="29">H32*K32</f>
        <v>16</v>
      </c>
      <c r="O32">
        <f t="shared" ref="O32:O51" ca="1" si="30">I32*L32</f>
        <v>5</v>
      </c>
      <c r="P32" t="str">
        <f t="shared" ref="P32:P51" ca="1" si="31">IF(U32&gt;1,"=","")</f>
        <v/>
      </c>
      <c r="Q32" t="str">
        <f t="shared" ref="Q32:Q51" ca="1" si="32">IF(U32&gt;1,N32/U32,"")</f>
        <v/>
      </c>
      <c r="R32" t="str">
        <f t="shared" ref="R32:R51" ca="1" si="33">IF(U32&gt;1,O32/U32,"")</f>
        <v/>
      </c>
      <c r="U32">
        <f t="shared" ref="U32:U51" ca="1" si="34">IF(N32="",GCD(ABS(H32),ABS(I32)),IF(N32=0,1,GCD(ABS(N32),ABS(O32))))</f>
        <v>1</v>
      </c>
      <c r="W32">
        <f t="shared" ca="1" si="21"/>
        <v>6</v>
      </c>
      <c r="X32">
        <f t="shared" ca="1" si="21"/>
        <v>2</v>
      </c>
    </row>
    <row r="33" spans="1:24" x14ac:dyDescent="0.3">
      <c r="A33">
        <f t="shared" ca="1" si="22"/>
        <v>2</v>
      </c>
      <c r="B33">
        <f t="shared" ca="1" si="23"/>
        <v>0.8970968418030616</v>
      </c>
      <c r="C33">
        <f t="shared" ca="1" si="0"/>
        <v>9</v>
      </c>
      <c r="D33">
        <v>1</v>
      </c>
      <c r="E33">
        <f t="shared" ca="1" si="1"/>
        <v>7</v>
      </c>
      <c r="F33">
        <f t="shared" ca="1" si="24"/>
        <v>8</v>
      </c>
      <c r="G33" t="s">
        <v>0</v>
      </c>
      <c r="H33">
        <f t="shared" ca="1" si="25"/>
        <v>9</v>
      </c>
      <c r="I33">
        <f t="shared" si="26"/>
        <v>1</v>
      </c>
      <c r="J33" t="s">
        <v>4</v>
      </c>
      <c r="K33">
        <f t="shared" ca="1" si="27"/>
        <v>8</v>
      </c>
      <c r="L33">
        <f t="shared" ca="1" si="28"/>
        <v>7</v>
      </c>
      <c r="M33" t="s">
        <v>1</v>
      </c>
      <c r="N33">
        <f t="shared" ca="1" si="29"/>
        <v>72</v>
      </c>
      <c r="O33">
        <f t="shared" ca="1" si="30"/>
        <v>7</v>
      </c>
      <c r="P33" t="str">
        <f t="shared" ca="1" si="31"/>
        <v/>
      </c>
      <c r="Q33" t="str">
        <f t="shared" ca="1" si="32"/>
        <v/>
      </c>
      <c r="R33" t="str">
        <f t="shared" ca="1" si="33"/>
        <v/>
      </c>
      <c r="U33">
        <f t="shared" ca="1" si="34"/>
        <v>1</v>
      </c>
      <c r="W33">
        <f t="shared" ca="1" si="21"/>
        <v>6</v>
      </c>
      <c r="X33">
        <f t="shared" ca="1" si="21"/>
        <v>7</v>
      </c>
    </row>
    <row r="34" spans="1:24" x14ac:dyDescent="0.3">
      <c r="A34">
        <f t="shared" ca="1" si="22"/>
        <v>15</v>
      </c>
      <c r="B34">
        <f t="shared" ca="1" si="23"/>
        <v>0.38515500896999277</v>
      </c>
      <c r="C34">
        <f t="shared" ca="1" si="0"/>
        <v>2</v>
      </c>
      <c r="D34">
        <v>1</v>
      </c>
      <c r="E34">
        <f t="shared" ca="1" si="1"/>
        <v>9</v>
      </c>
      <c r="F34">
        <f t="shared" ca="1" si="24"/>
        <v>10</v>
      </c>
      <c r="G34" t="s">
        <v>0</v>
      </c>
      <c r="H34">
        <f t="shared" ca="1" si="25"/>
        <v>2</v>
      </c>
      <c r="I34">
        <f t="shared" si="26"/>
        <v>1</v>
      </c>
      <c r="J34" t="s">
        <v>4</v>
      </c>
      <c r="K34">
        <f t="shared" ca="1" si="27"/>
        <v>10</v>
      </c>
      <c r="L34">
        <f t="shared" ca="1" si="28"/>
        <v>9</v>
      </c>
      <c r="M34" t="s">
        <v>1</v>
      </c>
      <c r="N34">
        <f t="shared" ca="1" si="29"/>
        <v>20</v>
      </c>
      <c r="O34">
        <f t="shared" ca="1" si="30"/>
        <v>9</v>
      </c>
      <c r="P34" t="str">
        <f t="shared" ca="1" si="31"/>
        <v/>
      </c>
      <c r="Q34" t="str">
        <f t="shared" ca="1" si="32"/>
        <v/>
      </c>
      <c r="R34" t="str">
        <f t="shared" ca="1" si="33"/>
        <v/>
      </c>
      <c r="U34">
        <f t="shared" ca="1" si="34"/>
        <v>1</v>
      </c>
      <c r="W34">
        <f t="shared" ca="1" si="21"/>
        <v>3</v>
      </c>
      <c r="X34">
        <f t="shared" ca="1" si="21"/>
        <v>9</v>
      </c>
    </row>
    <row r="35" spans="1:24" x14ac:dyDescent="0.3">
      <c r="A35">
        <f t="shared" ca="1" si="22"/>
        <v>16</v>
      </c>
      <c r="B35">
        <f t="shared" ca="1" si="23"/>
        <v>0.38048843488002126</v>
      </c>
      <c r="C35">
        <f t="shared" ca="1" si="0"/>
        <v>9</v>
      </c>
      <c r="D35">
        <v>1</v>
      </c>
      <c r="E35">
        <f t="shared" ca="1" si="1"/>
        <v>9</v>
      </c>
      <c r="F35">
        <f t="shared" ca="1" si="24"/>
        <v>8</v>
      </c>
      <c r="G35" t="s">
        <v>0</v>
      </c>
      <c r="H35">
        <f t="shared" ca="1" si="25"/>
        <v>9</v>
      </c>
      <c r="I35">
        <f t="shared" si="26"/>
        <v>1</v>
      </c>
      <c r="J35" t="s">
        <v>4</v>
      </c>
      <c r="K35">
        <f t="shared" ca="1" si="27"/>
        <v>8</v>
      </c>
      <c r="L35">
        <f t="shared" ca="1" si="28"/>
        <v>9</v>
      </c>
      <c r="M35" t="s">
        <v>1</v>
      </c>
      <c r="N35">
        <f t="shared" ca="1" si="29"/>
        <v>72</v>
      </c>
      <c r="O35">
        <f t="shared" ca="1" si="30"/>
        <v>9</v>
      </c>
      <c r="P35" t="str">
        <f t="shared" ca="1" si="31"/>
        <v>=</v>
      </c>
      <c r="Q35">
        <f t="shared" ca="1" si="32"/>
        <v>8</v>
      </c>
      <c r="R35">
        <f t="shared" ca="1" si="33"/>
        <v>1</v>
      </c>
      <c r="U35">
        <f t="shared" ca="1" si="34"/>
        <v>9</v>
      </c>
      <c r="W35">
        <f t="shared" ca="1" si="21"/>
        <v>5</v>
      </c>
      <c r="X35">
        <f t="shared" ca="1" si="21"/>
        <v>8</v>
      </c>
    </row>
    <row r="36" spans="1:24" x14ac:dyDescent="0.3">
      <c r="A36">
        <f t="shared" ca="1" si="22"/>
        <v>5</v>
      </c>
      <c r="B36">
        <f t="shared" ca="1" si="23"/>
        <v>0.79120050005277187</v>
      </c>
      <c r="C36">
        <f t="shared" ca="1" si="0"/>
        <v>5</v>
      </c>
      <c r="D36">
        <v>1</v>
      </c>
      <c r="E36">
        <f t="shared" ca="1" si="1"/>
        <v>2</v>
      </c>
      <c r="F36">
        <f t="shared" ca="1" si="24"/>
        <v>9</v>
      </c>
      <c r="G36" t="s">
        <v>0</v>
      </c>
      <c r="H36">
        <f t="shared" ca="1" si="25"/>
        <v>5</v>
      </c>
      <c r="I36">
        <f t="shared" si="26"/>
        <v>1</v>
      </c>
      <c r="J36" t="s">
        <v>4</v>
      </c>
      <c r="K36">
        <f t="shared" ca="1" si="27"/>
        <v>9</v>
      </c>
      <c r="L36">
        <f t="shared" ca="1" si="28"/>
        <v>2</v>
      </c>
      <c r="M36" t="s">
        <v>1</v>
      </c>
      <c r="N36">
        <f t="shared" ca="1" si="29"/>
        <v>45</v>
      </c>
      <c r="O36">
        <f t="shared" ca="1" si="30"/>
        <v>2</v>
      </c>
      <c r="P36" t="str">
        <f t="shared" ca="1" si="31"/>
        <v/>
      </c>
      <c r="Q36" t="str">
        <f t="shared" ca="1" si="32"/>
        <v/>
      </c>
      <c r="R36" t="str">
        <f t="shared" ca="1" si="33"/>
        <v/>
      </c>
      <c r="U36">
        <f t="shared" ca="1" si="34"/>
        <v>1</v>
      </c>
      <c r="W36">
        <f t="shared" ca="1" si="21"/>
        <v>5</v>
      </c>
      <c r="X36">
        <f t="shared" ca="1" si="21"/>
        <v>9</v>
      </c>
    </row>
    <row r="37" spans="1:24" x14ac:dyDescent="0.3">
      <c r="A37">
        <f t="shared" ca="1" si="22"/>
        <v>12</v>
      </c>
      <c r="B37">
        <f t="shared" ca="1" si="23"/>
        <v>0.48437083615828458</v>
      </c>
      <c r="C37">
        <f t="shared" ca="1" si="0"/>
        <v>6</v>
      </c>
      <c r="D37">
        <v>1</v>
      </c>
      <c r="E37">
        <f t="shared" ca="1" si="1"/>
        <v>9</v>
      </c>
      <c r="F37">
        <f t="shared" ca="1" si="24"/>
        <v>5</v>
      </c>
      <c r="G37" t="s">
        <v>0</v>
      </c>
      <c r="H37">
        <f t="shared" ca="1" si="25"/>
        <v>6</v>
      </c>
      <c r="I37">
        <f t="shared" si="26"/>
        <v>1</v>
      </c>
      <c r="J37" t="s">
        <v>4</v>
      </c>
      <c r="K37">
        <f t="shared" ca="1" si="27"/>
        <v>5</v>
      </c>
      <c r="L37">
        <f t="shared" ca="1" si="28"/>
        <v>9</v>
      </c>
      <c r="M37" t="s">
        <v>1</v>
      </c>
      <c r="N37">
        <f t="shared" ca="1" si="29"/>
        <v>30</v>
      </c>
      <c r="O37">
        <f t="shared" ca="1" si="30"/>
        <v>9</v>
      </c>
      <c r="P37" t="str">
        <f t="shared" ca="1" si="31"/>
        <v>=</v>
      </c>
      <c r="Q37">
        <f t="shared" ca="1" si="32"/>
        <v>10</v>
      </c>
      <c r="R37">
        <f t="shared" ca="1" si="33"/>
        <v>3</v>
      </c>
      <c r="U37">
        <f t="shared" ca="1" si="34"/>
        <v>3</v>
      </c>
      <c r="W37">
        <f t="shared" ca="1" si="21"/>
        <v>2</v>
      </c>
      <c r="X37">
        <f t="shared" ca="1" si="21"/>
        <v>5</v>
      </c>
    </row>
    <row r="38" spans="1:24" x14ac:dyDescent="0.3">
      <c r="A38">
        <f t="shared" ca="1" si="22"/>
        <v>18</v>
      </c>
      <c r="B38">
        <f t="shared" ca="1" si="23"/>
        <v>0.33931706005289886</v>
      </c>
      <c r="C38">
        <f t="shared" ca="1" si="0"/>
        <v>9</v>
      </c>
      <c r="D38">
        <v>1</v>
      </c>
      <c r="E38">
        <f t="shared" ca="1" si="1"/>
        <v>9</v>
      </c>
      <c r="F38">
        <f t="shared" ca="1" si="24"/>
        <v>8</v>
      </c>
      <c r="G38" t="s">
        <v>0</v>
      </c>
      <c r="H38">
        <f t="shared" ca="1" si="25"/>
        <v>9</v>
      </c>
      <c r="I38">
        <f t="shared" si="26"/>
        <v>1</v>
      </c>
      <c r="J38" t="s">
        <v>4</v>
      </c>
      <c r="K38">
        <f t="shared" ca="1" si="27"/>
        <v>8</v>
      </c>
      <c r="L38">
        <f t="shared" ca="1" si="28"/>
        <v>9</v>
      </c>
      <c r="M38" t="s">
        <v>1</v>
      </c>
      <c r="N38">
        <f t="shared" ca="1" si="29"/>
        <v>72</v>
      </c>
      <c r="O38">
        <f t="shared" ca="1" si="30"/>
        <v>9</v>
      </c>
      <c r="P38" t="str">
        <f t="shared" ca="1" si="31"/>
        <v>=</v>
      </c>
      <c r="Q38">
        <f t="shared" ca="1" si="32"/>
        <v>8</v>
      </c>
      <c r="R38">
        <f t="shared" ca="1" si="33"/>
        <v>1</v>
      </c>
      <c r="U38">
        <f t="shared" ca="1" si="34"/>
        <v>9</v>
      </c>
      <c r="W38">
        <f t="shared" ca="1" si="21"/>
        <v>6</v>
      </c>
      <c r="X38">
        <f t="shared" ca="1" si="21"/>
        <v>8</v>
      </c>
    </row>
    <row r="39" spans="1:24" x14ac:dyDescent="0.3">
      <c r="A39">
        <f t="shared" ca="1" si="22"/>
        <v>20</v>
      </c>
      <c r="B39">
        <f t="shared" ca="1" si="23"/>
        <v>0.30943643240457186</v>
      </c>
      <c r="C39">
        <f t="shared" ca="1" si="0"/>
        <v>2</v>
      </c>
      <c r="D39">
        <v>1</v>
      </c>
      <c r="E39">
        <f t="shared" ca="1" si="1"/>
        <v>6</v>
      </c>
      <c r="F39">
        <f t="shared" ca="1" si="24"/>
        <v>7</v>
      </c>
      <c r="G39" t="s">
        <v>0</v>
      </c>
      <c r="H39">
        <f t="shared" ca="1" si="25"/>
        <v>2</v>
      </c>
      <c r="I39">
        <f t="shared" si="26"/>
        <v>1</v>
      </c>
      <c r="J39" t="s">
        <v>4</v>
      </c>
      <c r="K39">
        <f t="shared" ca="1" si="27"/>
        <v>7</v>
      </c>
      <c r="L39">
        <f t="shared" ca="1" si="28"/>
        <v>6</v>
      </c>
      <c r="M39" t="s">
        <v>1</v>
      </c>
      <c r="N39">
        <f t="shared" ca="1" si="29"/>
        <v>14</v>
      </c>
      <c r="O39">
        <f t="shared" ca="1" si="30"/>
        <v>6</v>
      </c>
      <c r="P39" t="str">
        <f t="shared" ca="1" si="31"/>
        <v>=</v>
      </c>
      <c r="Q39">
        <f t="shared" ca="1" si="32"/>
        <v>7</v>
      </c>
      <c r="R39">
        <f t="shared" ca="1" si="33"/>
        <v>3</v>
      </c>
      <c r="U39">
        <f t="shared" ca="1" si="34"/>
        <v>2</v>
      </c>
      <c r="W39">
        <f t="shared" ca="1" si="21"/>
        <v>6</v>
      </c>
      <c r="X39">
        <f t="shared" ca="1" si="21"/>
        <v>7</v>
      </c>
    </row>
    <row r="40" spans="1:24" x14ac:dyDescent="0.3">
      <c r="A40">
        <f t="shared" ca="1" si="22"/>
        <v>17</v>
      </c>
      <c r="B40">
        <f t="shared" ca="1" si="23"/>
        <v>0.36590425394056691</v>
      </c>
      <c r="C40">
        <f t="shared" ca="1" si="0"/>
        <v>8</v>
      </c>
      <c r="D40">
        <v>1</v>
      </c>
      <c r="E40">
        <f t="shared" ca="1" si="1"/>
        <v>7</v>
      </c>
      <c r="F40">
        <f t="shared" ca="1" si="24"/>
        <v>3</v>
      </c>
      <c r="G40" t="s">
        <v>0</v>
      </c>
      <c r="H40">
        <f t="shared" ca="1" si="25"/>
        <v>8</v>
      </c>
      <c r="I40">
        <f t="shared" si="26"/>
        <v>1</v>
      </c>
      <c r="J40" t="s">
        <v>4</v>
      </c>
      <c r="K40">
        <f t="shared" ca="1" si="27"/>
        <v>3</v>
      </c>
      <c r="L40">
        <f t="shared" ca="1" si="28"/>
        <v>7</v>
      </c>
      <c r="M40" t="s">
        <v>1</v>
      </c>
      <c r="N40">
        <f t="shared" ca="1" si="29"/>
        <v>24</v>
      </c>
      <c r="O40">
        <f t="shared" ca="1" si="30"/>
        <v>7</v>
      </c>
      <c r="P40" t="str">
        <f t="shared" ca="1" si="31"/>
        <v/>
      </c>
      <c r="Q40" t="str">
        <f t="shared" ca="1" si="32"/>
        <v/>
      </c>
      <c r="R40" t="str">
        <f t="shared" ca="1" si="33"/>
        <v/>
      </c>
      <c r="U40">
        <f t="shared" ca="1" si="34"/>
        <v>1</v>
      </c>
      <c r="W40">
        <f t="shared" ca="1" si="21"/>
        <v>6</v>
      </c>
      <c r="X40">
        <f t="shared" ca="1" si="21"/>
        <v>3</v>
      </c>
    </row>
    <row r="41" spans="1:24" x14ac:dyDescent="0.3">
      <c r="A41">
        <f t="shared" ca="1" si="22"/>
        <v>1</v>
      </c>
      <c r="B41">
        <f t="shared" ca="1" si="23"/>
        <v>0.96065072070504687</v>
      </c>
      <c r="C41">
        <f t="shared" ca="1" si="0"/>
        <v>5</v>
      </c>
      <c r="D41">
        <v>1</v>
      </c>
      <c r="E41">
        <f t="shared" ca="1" si="1"/>
        <v>6</v>
      </c>
      <c r="F41">
        <f t="shared" ca="1" si="24"/>
        <v>8</v>
      </c>
      <c r="G41" t="s">
        <v>0</v>
      </c>
      <c r="H41">
        <f t="shared" ca="1" si="25"/>
        <v>5</v>
      </c>
      <c r="I41">
        <f t="shared" si="26"/>
        <v>1</v>
      </c>
      <c r="J41" t="s">
        <v>4</v>
      </c>
      <c r="K41">
        <f t="shared" ca="1" si="27"/>
        <v>8</v>
      </c>
      <c r="L41">
        <f t="shared" ca="1" si="28"/>
        <v>6</v>
      </c>
      <c r="M41" t="s">
        <v>1</v>
      </c>
      <c r="N41">
        <f t="shared" ca="1" si="29"/>
        <v>40</v>
      </c>
      <c r="O41">
        <f t="shared" ca="1" si="30"/>
        <v>6</v>
      </c>
      <c r="P41" t="str">
        <f t="shared" ca="1" si="31"/>
        <v>=</v>
      </c>
      <c r="Q41">
        <f t="shared" ca="1" si="32"/>
        <v>20</v>
      </c>
      <c r="R41">
        <f t="shared" ca="1" si="33"/>
        <v>3</v>
      </c>
      <c r="U41">
        <f t="shared" ca="1" si="34"/>
        <v>2</v>
      </c>
      <c r="W41">
        <f t="shared" ca="1" si="21"/>
        <v>9</v>
      </c>
      <c r="X41">
        <f t="shared" ca="1" si="21"/>
        <v>8</v>
      </c>
    </row>
    <row r="42" spans="1:24" x14ac:dyDescent="0.3">
      <c r="A42">
        <f t="shared" ca="1" si="22"/>
        <v>10</v>
      </c>
      <c r="B42">
        <f t="shared" ca="1" si="23"/>
        <v>0.553543933009085</v>
      </c>
      <c r="C42">
        <f t="shared" ca="1" si="0"/>
        <v>5</v>
      </c>
      <c r="D42">
        <v>1</v>
      </c>
      <c r="E42">
        <f t="shared" ca="1" si="1"/>
        <v>7</v>
      </c>
      <c r="F42">
        <f t="shared" ca="1" si="24"/>
        <v>3</v>
      </c>
      <c r="G42" t="s">
        <v>0</v>
      </c>
      <c r="H42">
        <f t="shared" ca="1" si="25"/>
        <v>5</v>
      </c>
      <c r="I42">
        <f t="shared" si="26"/>
        <v>1</v>
      </c>
      <c r="J42" t="s">
        <v>4</v>
      </c>
      <c r="K42">
        <f t="shared" ca="1" si="27"/>
        <v>3</v>
      </c>
      <c r="L42">
        <f t="shared" ca="1" si="28"/>
        <v>7</v>
      </c>
      <c r="M42" t="s">
        <v>1</v>
      </c>
      <c r="N42">
        <f t="shared" ca="1" si="29"/>
        <v>15</v>
      </c>
      <c r="O42">
        <f t="shared" ca="1" si="30"/>
        <v>7</v>
      </c>
      <c r="P42" t="str">
        <f t="shared" ca="1" si="31"/>
        <v/>
      </c>
      <c r="Q42" t="str">
        <f t="shared" ca="1" si="32"/>
        <v/>
      </c>
      <c r="R42" t="str">
        <f t="shared" ca="1" si="33"/>
        <v/>
      </c>
      <c r="U42">
        <f t="shared" ca="1" si="34"/>
        <v>1</v>
      </c>
      <c r="W42">
        <f t="shared" ca="1" si="21"/>
        <v>8</v>
      </c>
      <c r="X42">
        <f t="shared" ca="1" si="21"/>
        <v>3</v>
      </c>
    </row>
    <row r="43" spans="1:24" x14ac:dyDescent="0.3">
      <c r="A43">
        <f t="shared" ca="1" si="22"/>
        <v>11</v>
      </c>
      <c r="B43">
        <f t="shared" ca="1" si="23"/>
        <v>0.50285208373241463</v>
      </c>
      <c r="C43">
        <f t="shared" ca="1" si="0"/>
        <v>2</v>
      </c>
      <c r="D43">
        <v>1</v>
      </c>
      <c r="E43">
        <f t="shared" ca="1" si="1"/>
        <v>7</v>
      </c>
      <c r="F43">
        <f t="shared" ca="1" si="24"/>
        <v>8</v>
      </c>
      <c r="G43" t="s">
        <v>0</v>
      </c>
      <c r="H43">
        <f t="shared" ca="1" si="25"/>
        <v>2</v>
      </c>
      <c r="I43">
        <f t="shared" si="26"/>
        <v>1</v>
      </c>
      <c r="J43" t="s">
        <v>4</v>
      </c>
      <c r="K43">
        <f t="shared" ca="1" si="27"/>
        <v>8</v>
      </c>
      <c r="L43">
        <f t="shared" ca="1" si="28"/>
        <v>7</v>
      </c>
      <c r="M43" t="s">
        <v>1</v>
      </c>
      <c r="N43">
        <f t="shared" ca="1" si="29"/>
        <v>16</v>
      </c>
      <c r="O43">
        <f t="shared" ca="1" si="30"/>
        <v>7</v>
      </c>
      <c r="P43" t="str">
        <f t="shared" ca="1" si="31"/>
        <v/>
      </c>
      <c r="Q43" t="str">
        <f t="shared" ca="1" si="32"/>
        <v/>
      </c>
      <c r="R43" t="str">
        <f t="shared" ca="1" si="33"/>
        <v/>
      </c>
      <c r="U43">
        <f t="shared" ca="1" si="34"/>
        <v>1</v>
      </c>
      <c r="W43">
        <f t="shared" ca="1" si="21"/>
        <v>8</v>
      </c>
      <c r="X43">
        <f t="shared" ca="1" si="21"/>
        <v>7</v>
      </c>
    </row>
    <row r="44" spans="1:24" x14ac:dyDescent="0.3">
      <c r="A44">
        <f t="shared" ca="1" si="22"/>
        <v>22</v>
      </c>
      <c r="B44">
        <f t="shared" ca="1" si="23"/>
        <v>0.27350106024095222</v>
      </c>
      <c r="C44">
        <f t="shared" ca="1" si="0"/>
        <v>3</v>
      </c>
      <c r="D44">
        <v>1</v>
      </c>
      <c r="E44">
        <f t="shared" ca="1" si="1"/>
        <v>5</v>
      </c>
      <c r="F44">
        <f t="shared" ca="1" si="24"/>
        <v>4</v>
      </c>
      <c r="G44" t="s">
        <v>0</v>
      </c>
      <c r="H44">
        <f t="shared" ca="1" si="25"/>
        <v>3</v>
      </c>
      <c r="I44">
        <f t="shared" si="26"/>
        <v>1</v>
      </c>
      <c r="J44" t="s">
        <v>4</v>
      </c>
      <c r="K44">
        <f t="shared" ca="1" si="27"/>
        <v>4</v>
      </c>
      <c r="L44">
        <f t="shared" ca="1" si="28"/>
        <v>5</v>
      </c>
      <c r="M44" t="s">
        <v>1</v>
      </c>
      <c r="N44">
        <f t="shared" ca="1" si="29"/>
        <v>12</v>
      </c>
      <c r="O44">
        <f t="shared" ca="1" si="30"/>
        <v>5</v>
      </c>
      <c r="P44" t="str">
        <f t="shared" ca="1" si="31"/>
        <v/>
      </c>
      <c r="Q44" t="str">
        <f t="shared" ca="1" si="32"/>
        <v/>
      </c>
      <c r="R44" t="str">
        <f t="shared" ca="1" si="33"/>
        <v/>
      </c>
      <c r="U44">
        <f t="shared" ca="1" si="34"/>
        <v>1</v>
      </c>
      <c r="W44">
        <f t="shared" ref="W44:X51" ca="1" si="35">ROUND(RAND()*8+1.5,0)</f>
        <v>2</v>
      </c>
      <c r="X44">
        <f t="shared" ca="1" si="35"/>
        <v>4</v>
      </c>
    </row>
    <row r="45" spans="1:24" x14ac:dyDescent="0.3">
      <c r="A45">
        <f t="shared" ca="1" si="22"/>
        <v>24</v>
      </c>
      <c r="B45">
        <f t="shared" ca="1" si="23"/>
        <v>2.2415221446131728E-2</v>
      </c>
      <c r="C45">
        <f t="shared" ca="1" si="0"/>
        <v>3</v>
      </c>
      <c r="D45">
        <v>1</v>
      </c>
      <c r="E45">
        <f t="shared" ca="1" si="1"/>
        <v>6</v>
      </c>
      <c r="F45">
        <f t="shared" ca="1" si="24"/>
        <v>2</v>
      </c>
      <c r="G45" t="s">
        <v>0</v>
      </c>
      <c r="H45">
        <f t="shared" ca="1" si="25"/>
        <v>3</v>
      </c>
      <c r="I45">
        <f t="shared" si="26"/>
        <v>1</v>
      </c>
      <c r="J45" t="s">
        <v>4</v>
      </c>
      <c r="K45">
        <f t="shared" ca="1" si="27"/>
        <v>2</v>
      </c>
      <c r="L45">
        <f t="shared" ca="1" si="28"/>
        <v>6</v>
      </c>
      <c r="M45" t="s">
        <v>1</v>
      </c>
      <c r="N45">
        <f t="shared" ca="1" si="29"/>
        <v>6</v>
      </c>
      <c r="O45">
        <f t="shared" ca="1" si="30"/>
        <v>6</v>
      </c>
      <c r="P45" t="str">
        <f t="shared" ca="1" si="31"/>
        <v>=</v>
      </c>
      <c r="Q45">
        <f t="shared" ca="1" si="32"/>
        <v>1</v>
      </c>
      <c r="R45">
        <f t="shared" ca="1" si="33"/>
        <v>1</v>
      </c>
      <c r="U45">
        <f t="shared" ca="1" si="34"/>
        <v>6</v>
      </c>
      <c r="W45">
        <f t="shared" ca="1" si="35"/>
        <v>9</v>
      </c>
      <c r="X45">
        <f t="shared" ca="1" si="35"/>
        <v>2</v>
      </c>
    </row>
    <row r="46" spans="1:24" x14ac:dyDescent="0.3">
      <c r="A46">
        <f t="shared" ca="1" si="22"/>
        <v>21</v>
      </c>
      <c r="B46">
        <f t="shared" ca="1" si="23"/>
        <v>0.2741209815944754</v>
      </c>
      <c r="C46">
        <f t="shared" ca="1" si="0"/>
        <v>4</v>
      </c>
      <c r="D46">
        <v>1</v>
      </c>
      <c r="E46">
        <f t="shared" ca="1" si="1"/>
        <v>6</v>
      </c>
      <c r="F46">
        <f t="shared" ca="1" si="24"/>
        <v>7</v>
      </c>
      <c r="G46" t="s">
        <v>0</v>
      </c>
      <c r="H46">
        <f t="shared" ca="1" si="25"/>
        <v>4</v>
      </c>
      <c r="I46">
        <f t="shared" si="26"/>
        <v>1</v>
      </c>
      <c r="J46" t="s">
        <v>4</v>
      </c>
      <c r="K46">
        <f t="shared" ca="1" si="27"/>
        <v>7</v>
      </c>
      <c r="L46">
        <f t="shared" ca="1" si="28"/>
        <v>6</v>
      </c>
      <c r="M46" t="s">
        <v>1</v>
      </c>
      <c r="N46">
        <f t="shared" ca="1" si="29"/>
        <v>28</v>
      </c>
      <c r="O46">
        <f t="shared" ca="1" si="30"/>
        <v>6</v>
      </c>
      <c r="P46" t="str">
        <f t="shared" ca="1" si="31"/>
        <v>=</v>
      </c>
      <c r="Q46">
        <f t="shared" ca="1" si="32"/>
        <v>14</v>
      </c>
      <c r="R46">
        <f t="shared" ca="1" si="33"/>
        <v>3</v>
      </c>
      <c r="U46">
        <f t="shared" ca="1" si="34"/>
        <v>2</v>
      </c>
      <c r="W46">
        <f t="shared" ca="1" si="35"/>
        <v>7</v>
      </c>
      <c r="X46">
        <f t="shared" ca="1" si="35"/>
        <v>7</v>
      </c>
    </row>
    <row r="47" spans="1:24" x14ac:dyDescent="0.3">
      <c r="A47">
        <f t="shared" ca="1" si="22"/>
        <v>14</v>
      </c>
      <c r="B47">
        <f t="shared" ca="1" si="23"/>
        <v>0.44197703621573781</v>
      </c>
      <c r="C47">
        <f t="shared" ca="1" si="0"/>
        <v>6</v>
      </c>
      <c r="D47">
        <v>1</v>
      </c>
      <c r="E47">
        <f t="shared" ca="1" si="1"/>
        <v>2</v>
      </c>
      <c r="F47">
        <f t="shared" ca="1" si="24"/>
        <v>4</v>
      </c>
      <c r="G47" t="s">
        <v>0</v>
      </c>
      <c r="H47">
        <f t="shared" ca="1" si="25"/>
        <v>6</v>
      </c>
      <c r="I47">
        <f t="shared" si="26"/>
        <v>1</v>
      </c>
      <c r="J47" t="s">
        <v>4</v>
      </c>
      <c r="K47">
        <f t="shared" ca="1" si="27"/>
        <v>4</v>
      </c>
      <c r="L47">
        <f t="shared" ca="1" si="28"/>
        <v>2</v>
      </c>
      <c r="M47" t="s">
        <v>1</v>
      </c>
      <c r="N47">
        <f t="shared" ca="1" si="29"/>
        <v>24</v>
      </c>
      <c r="O47">
        <f t="shared" ca="1" si="30"/>
        <v>2</v>
      </c>
      <c r="P47" t="str">
        <f t="shared" ca="1" si="31"/>
        <v>=</v>
      </c>
      <c r="Q47">
        <f t="shared" ca="1" si="32"/>
        <v>12</v>
      </c>
      <c r="R47">
        <f t="shared" ca="1" si="33"/>
        <v>1</v>
      </c>
      <c r="U47">
        <f t="shared" ca="1" si="34"/>
        <v>2</v>
      </c>
      <c r="W47">
        <f t="shared" ca="1" si="35"/>
        <v>7</v>
      </c>
      <c r="X47">
        <f t="shared" ca="1" si="35"/>
        <v>4</v>
      </c>
    </row>
    <row r="48" spans="1:24" x14ac:dyDescent="0.3">
      <c r="A48">
        <f t="shared" ca="1" si="22"/>
        <v>7</v>
      </c>
      <c r="B48">
        <f t="shared" ca="1" si="23"/>
        <v>0.71141082595296301</v>
      </c>
      <c r="C48">
        <f t="shared" ca="1" si="0"/>
        <v>3</v>
      </c>
      <c r="D48">
        <v>1</v>
      </c>
      <c r="E48">
        <f t="shared" ca="1" si="1"/>
        <v>8</v>
      </c>
      <c r="F48">
        <f t="shared" ca="1" si="24"/>
        <v>5</v>
      </c>
      <c r="G48" t="s">
        <v>0</v>
      </c>
      <c r="H48">
        <f t="shared" ca="1" si="25"/>
        <v>3</v>
      </c>
      <c r="I48">
        <f t="shared" si="26"/>
        <v>1</v>
      </c>
      <c r="J48" t="s">
        <v>4</v>
      </c>
      <c r="K48">
        <f t="shared" ca="1" si="27"/>
        <v>5</v>
      </c>
      <c r="L48">
        <f t="shared" ca="1" si="28"/>
        <v>8</v>
      </c>
      <c r="M48" t="s">
        <v>1</v>
      </c>
      <c r="N48">
        <f t="shared" ca="1" si="29"/>
        <v>15</v>
      </c>
      <c r="O48">
        <f t="shared" ca="1" si="30"/>
        <v>8</v>
      </c>
      <c r="P48" t="str">
        <f t="shared" ca="1" si="31"/>
        <v/>
      </c>
      <c r="Q48" t="str">
        <f t="shared" ca="1" si="32"/>
        <v/>
      </c>
      <c r="R48" t="str">
        <f t="shared" ca="1" si="33"/>
        <v/>
      </c>
      <c r="U48">
        <f t="shared" ca="1" si="34"/>
        <v>1</v>
      </c>
      <c r="W48">
        <f t="shared" ca="1" si="35"/>
        <v>2</v>
      </c>
      <c r="X48">
        <f t="shared" ca="1" si="35"/>
        <v>5</v>
      </c>
    </row>
    <row r="49" spans="1:24" x14ac:dyDescent="0.3">
      <c r="A49">
        <f t="shared" ca="1" si="22"/>
        <v>23</v>
      </c>
      <c r="B49">
        <f t="shared" ca="1" si="23"/>
        <v>0.25509704664229327</v>
      </c>
      <c r="C49">
        <f t="shared" ca="1" si="0"/>
        <v>6</v>
      </c>
      <c r="D49">
        <v>1</v>
      </c>
      <c r="E49">
        <f t="shared" ca="1" si="1"/>
        <v>3</v>
      </c>
      <c r="F49">
        <f t="shared" ca="1" si="24"/>
        <v>4</v>
      </c>
      <c r="G49" t="s">
        <v>0</v>
      </c>
      <c r="H49">
        <f t="shared" ca="1" si="25"/>
        <v>6</v>
      </c>
      <c r="I49">
        <f t="shared" si="26"/>
        <v>1</v>
      </c>
      <c r="J49" t="s">
        <v>4</v>
      </c>
      <c r="K49">
        <f t="shared" ca="1" si="27"/>
        <v>4</v>
      </c>
      <c r="L49">
        <f t="shared" ca="1" si="28"/>
        <v>3</v>
      </c>
      <c r="M49" t="s">
        <v>1</v>
      </c>
      <c r="N49">
        <f t="shared" ca="1" si="29"/>
        <v>24</v>
      </c>
      <c r="O49">
        <f t="shared" ca="1" si="30"/>
        <v>3</v>
      </c>
      <c r="P49" t="str">
        <f t="shared" ca="1" si="31"/>
        <v>=</v>
      </c>
      <c r="Q49">
        <f t="shared" ca="1" si="32"/>
        <v>8</v>
      </c>
      <c r="R49">
        <f t="shared" ca="1" si="33"/>
        <v>1</v>
      </c>
      <c r="U49">
        <f t="shared" ca="1" si="34"/>
        <v>3</v>
      </c>
      <c r="W49">
        <f t="shared" ca="1" si="35"/>
        <v>5</v>
      </c>
      <c r="X49">
        <f t="shared" ca="1" si="35"/>
        <v>3</v>
      </c>
    </row>
    <row r="50" spans="1:24" x14ac:dyDescent="0.3">
      <c r="A50">
        <f t="shared" ca="1" si="22"/>
        <v>13</v>
      </c>
      <c r="B50">
        <f t="shared" ca="1" si="23"/>
        <v>0.48239064004539933</v>
      </c>
      <c r="C50">
        <f t="shared" ca="1" si="0"/>
        <v>3</v>
      </c>
      <c r="D50">
        <v>1</v>
      </c>
      <c r="E50">
        <f t="shared" ca="1" si="1"/>
        <v>3</v>
      </c>
      <c r="F50">
        <f t="shared" ca="1" si="24"/>
        <v>6</v>
      </c>
      <c r="G50" t="s">
        <v>0</v>
      </c>
      <c r="H50">
        <f t="shared" ca="1" si="25"/>
        <v>3</v>
      </c>
      <c r="I50">
        <f t="shared" si="26"/>
        <v>1</v>
      </c>
      <c r="J50" t="s">
        <v>4</v>
      </c>
      <c r="K50">
        <f t="shared" ca="1" si="27"/>
        <v>6</v>
      </c>
      <c r="L50">
        <f t="shared" ca="1" si="28"/>
        <v>3</v>
      </c>
      <c r="M50" t="s">
        <v>1</v>
      </c>
      <c r="N50">
        <f t="shared" ca="1" si="29"/>
        <v>18</v>
      </c>
      <c r="O50">
        <f t="shared" ca="1" si="30"/>
        <v>3</v>
      </c>
      <c r="P50" t="str">
        <f t="shared" ca="1" si="31"/>
        <v>=</v>
      </c>
      <c r="Q50">
        <f t="shared" ca="1" si="32"/>
        <v>6</v>
      </c>
      <c r="R50">
        <f t="shared" ca="1" si="33"/>
        <v>1</v>
      </c>
      <c r="U50">
        <f t="shared" ca="1" si="34"/>
        <v>3</v>
      </c>
      <c r="W50">
        <f t="shared" ca="1" si="35"/>
        <v>6</v>
      </c>
      <c r="X50">
        <f t="shared" ca="1" si="35"/>
        <v>6</v>
      </c>
    </row>
    <row r="51" spans="1:24" x14ac:dyDescent="0.3">
      <c r="A51">
        <f t="shared" ca="1" si="22"/>
        <v>19</v>
      </c>
      <c r="B51">
        <f t="shared" ca="1" si="23"/>
        <v>0.31866674153155294</v>
      </c>
      <c r="C51">
        <f t="shared" ca="1" si="0"/>
        <v>4</v>
      </c>
      <c r="D51">
        <v>1</v>
      </c>
      <c r="E51">
        <f t="shared" ca="1" si="1"/>
        <v>2</v>
      </c>
      <c r="F51">
        <f t="shared" ca="1" si="24"/>
        <v>3</v>
      </c>
      <c r="G51" t="s">
        <v>0</v>
      </c>
      <c r="H51">
        <f t="shared" ca="1" si="25"/>
        <v>4</v>
      </c>
      <c r="I51">
        <f t="shared" si="26"/>
        <v>1</v>
      </c>
      <c r="J51" t="s">
        <v>4</v>
      </c>
      <c r="K51">
        <f t="shared" ca="1" si="27"/>
        <v>3</v>
      </c>
      <c r="L51">
        <f t="shared" ca="1" si="28"/>
        <v>2</v>
      </c>
      <c r="M51" t="s">
        <v>1</v>
      </c>
      <c r="N51">
        <f t="shared" ca="1" si="29"/>
        <v>12</v>
      </c>
      <c r="O51">
        <f t="shared" ca="1" si="30"/>
        <v>2</v>
      </c>
      <c r="P51" t="str">
        <f t="shared" ca="1" si="31"/>
        <v>=</v>
      </c>
      <c r="Q51">
        <f t="shared" ca="1" si="32"/>
        <v>6</v>
      </c>
      <c r="R51">
        <f t="shared" ca="1" si="33"/>
        <v>1</v>
      </c>
      <c r="U51">
        <f t="shared" ca="1" si="34"/>
        <v>2</v>
      </c>
      <c r="W51">
        <f t="shared" ca="1" si="35"/>
        <v>6</v>
      </c>
      <c r="X51">
        <f t="shared" ca="1" si="35"/>
        <v>3</v>
      </c>
    </row>
    <row r="53" spans="1:24" x14ac:dyDescent="0.3">
      <c r="A53">
        <f ca="1">RANK(B53,$B$53:$B$76)</f>
        <v>4</v>
      </c>
      <c r="B53">
        <f ca="1">RAND()</f>
        <v>0.92439029073331469</v>
      </c>
      <c r="C53">
        <f ca="1">RANDBETWEEN(Division.!$AD$3,Division.!$AD$4)</f>
        <v>20</v>
      </c>
      <c r="D53">
        <f ca="1">IF(C53=W53,C53+1,W53)</f>
        <v>13</v>
      </c>
      <c r="E53">
        <f ca="1">RANDBETWEEN(Division.!$AD$3,Division.!$AD$4)</f>
        <v>4</v>
      </c>
      <c r="F53">
        <f ca="1">IF(E53=X53,E53+1,X53)</f>
        <v>7</v>
      </c>
      <c r="G53" t="s">
        <v>0</v>
      </c>
      <c r="H53">
        <f t="shared" ref="H53:I56" ca="1" si="36">C53</f>
        <v>20</v>
      </c>
      <c r="I53">
        <f t="shared" ca="1" si="36"/>
        <v>13</v>
      </c>
      <c r="J53" t="s">
        <v>4</v>
      </c>
      <c r="K53">
        <f ca="1">F53</f>
        <v>7</v>
      </c>
      <c r="L53">
        <f ca="1">E53</f>
        <v>4</v>
      </c>
      <c r="M53" t="s">
        <v>1</v>
      </c>
      <c r="N53">
        <f t="shared" ref="N53:O56" ca="1" si="37">H53*K53</f>
        <v>140</v>
      </c>
      <c r="O53">
        <f t="shared" ca="1" si="37"/>
        <v>52</v>
      </c>
      <c r="P53" t="str">
        <f ca="1">IF(U53&gt;1,"=","")</f>
        <v>=</v>
      </c>
      <c r="Q53">
        <f ca="1">IF(U53&gt;1,N53/U53,"")</f>
        <v>35</v>
      </c>
      <c r="R53">
        <f ca="1">IF(U53&gt;1,O53/U53,"")</f>
        <v>13</v>
      </c>
      <c r="U53">
        <f ca="1">IF(N53="",GCD(ABS(H53),ABS(I53)),IF(N53=0,1,GCD(ABS(N53),ABS(O53))))</f>
        <v>4</v>
      </c>
      <c r="W53">
        <f ca="1">RANDBETWEEN(Division.!$AD$3,Division.!$AD$4)</f>
        <v>13</v>
      </c>
      <c r="X53">
        <f ca="1">RANDBETWEEN(Division.!$AD$3,Division.!$AD$4)</f>
        <v>7</v>
      </c>
    </row>
    <row r="54" spans="1:24" x14ac:dyDescent="0.3">
      <c r="A54">
        <f t="shared" ref="A54:A76" ca="1" si="38">RANK(B54,$B$53:$B$76)</f>
        <v>8</v>
      </c>
      <c r="B54">
        <f ca="1">RAND()</f>
        <v>0.72972157121745373</v>
      </c>
      <c r="C54">
        <f ca="1">RANDBETWEEN(Division.!$AD$3,Division.!$AD$4)</f>
        <v>18</v>
      </c>
      <c r="D54">
        <f ca="1">IF(C54=W54,C54+1,W54)</f>
        <v>9</v>
      </c>
      <c r="E54">
        <f ca="1">RANDBETWEEN(Division.!$AD$3,Division.!$AD$4)</f>
        <v>18</v>
      </c>
      <c r="F54">
        <f ca="1">IF(E54=X54,E54+1,X54)</f>
        <v>8</v>
      </c>
      <c r="G54" t="s">
        <v>0</v>
      </c>
      <c r="H54">
        <f t="shared" ca="1" si="36"/>
        <v>18</v>
      </c>
      <c r="I54">
        <f t="shared" ca="1" si="36"/>
        <v>9</v>
      </c>
      <c r="J54" t="s">
        <v>4</v>
      </c>
      <c r="K54">
        <f ca="1">F54</f>
        <v>8</v>
      </c>
      <c r="L54">
        <f ca="1">E54</f>
        <v>18</v>
      </c>
      <c r="M54" t="s">
        <v>1</v>
      </c>
      <c r="N54">
        <f t="shared" ca="1" si="37"/>
        <v>144</v>
      </c>
      <c r="O54">
        <f t="shared" ca="1" si="37"/>
        <v>162</v>
      </c>
      <c r="P54" t="str">
        <f ca="1">IF(U54&gt;1,"=","")</f>
        <v>=</v>
      </c>
      <c r="Q54">
        <f ca="1">IF(U54&gt;1,N54/U54,"")</f>
        <v>8</v>
      </c>
      <c r="R54">
        <f ca="1">IF(U54&gt;1,O54/U54,"")</f>
        <v>9</v>
      </c>
      <c r="U54">
        <f ca="1">IF(N54="",GCD(ABS(H54),ABS(I54)),IF(N54=0,1,GCD(ABS(N54),ABS(O54))))</f>
        <v>18</v>
      </c>
      <c r="W54">
        <f ca="1">RANDBETWEEN(Division.!$AD$3,Division.!$AD$4)</f>
        <v>9</v>
      </c>
      <c r="X54">
        <f ca="1">RANDBETWEEN(Division.!$AD$3,Division.!$AD$4)</f>
        <v>8</v>
      </c>
    </row>
    <row r="55" spans="1:24" x14ac:dyDescent="0.3">
      <c r="A55">
        <f t="shared" ca="1" si="38"/>
        <v>17</v>
      </c>
      <c r="B55">
        <f ca="1">RAND()</f>
        <v>0.18323605981579494</v>
      </c>
      <c r="C55">
        <f ca="1">RANDBETWEEN(Division.!$AD$3,Division.!$AD$4)</f>
        <v>10</v>
      </c>
      <c r="D55">
        <f ca="1">IF(C55=W55,C55+1,W55)</f>
        <v>12</v>
      </c>
      <c r="E55">
        <f ca="1">RANDBETWEEN(Division.!$AD$3,Division.!$AD$4)</f>
        <v>14</v>
      </c>
      <c r="F55">
        <f ca="1">IF(E55=X55,E55+1,X55)</f>
        <v>13</v>
      </c>
      <c r="G55" t="s">
        <v>0</v>
      </c>
      <c r="H55">
        <f t="shared" ca="1" si="36"/>
        <v>10</v>
      </c>
      <c r="I55">
        <f t="shared" ca="1" si="36"/>
        <v>12</v>
      </c>
      <c r="J55" t="s">
        <v>4</v>
      </c>
      <c r="K55">
        <f ca="1">F55</f>
        <v>13</v>
      </c>
      <c r="L55">
        <f ca="1">E55</f>
        <v>14</v>
      </c>
      <c r="M55" t="s">
        <v>1</v>
      </c>
      <c r="N55">
        <f t="shared" ca="1" si="37"/>
        <v>130</v>
      </c>
      <c r="O55">
        <f t="shared" ca="1" si="37"/>
        <v>168</v>
      </c>
      <c r="P55" t="str">
        <f ca="1">IF(U55&gt;1,"=","")</f>
        <v>=</v>
      </c>
      <c r="Q55">
        <f ca="1">IF(U55&gt;1,N55/U55,"")</f>
        <v>65</v>
      </c>
      <c r="R55">
        <f ca="1">IF(U55&gt;1,O55/U55,"")</f>
        <v>84</v>
      </c>
      <c r="U55">
        <f ca="1">IF(N55="",GCD(ABS(H55),ABS(I55)),IF(N55=0,1,GCD(ABS(N55),ABS(O55))))</f>
        <v>2</v>
      </c>
      <c r="W55">
        <f ca="1">RANDBETWEEN(Division.!$AD$3,Division.!$AD$4)</f>
        <v>12</v>
      </c>
      <c r="X55">
        <f ca="1">RANDBETWEEN(Division.!$AD$3,Division.!$AD$4)</f>
        <v>13</v>
      </c>
    </row>
    <row r="56" spans="1:24" x14ac:dyDescent="0.3">
      <c r="A56">
        <f t="shared" ca="1" si="38"/>
        <v>3</v>
      </c>
      <c r="B56">
        <f ca="1">RAND()</f>
        <v>0.95731681922407885</v>
      </c>
      <c r="C56">
        <f ca="1">RANDBETWEEN(Division.!$AD$3,Division.!$AD$4)</f>
        <v>18</v>
      </c>
      <c r="D56">
        <f ca="1">IF(C56=W56,C56+1,W56)</f>
        <v>8</v>
      </c>
      <c r="E56">
        <f ca="1">RANDBETWEEN(Division.!$AD$3,Division.!$AD$4)</f>
        <v>12</v>
      </c>
      <c r="F56">
        <f ca="1">IF(E56=X56,E56+1,X56)</f>
        <v>10</v>
      </c>
      <c r="G56" t="s">
        <v>0</v>
      </c>
      <c r="H56">
        <f t="shared" ca="1" si="36"/>
        <v>18</v>
      </c>
      <c r="I56">
        <f t="shared" ca="1" si="36"/>
        <v>8</v>
      </c>
      <c r="J56" t="s">
        <v>4</v>
      </c>
      <c r="K56">
        <f ca="1">F56</f>
        <v>10</v>
      </c>
      <c r="L56">
        <f ca="1">E56</f>
        <v>12</v>
      </c>
      <c r="M56" t="s">
        <v>1</v>
      </c>
      <c r="N56">
        <f t="shared" ca="1" si="37"/>
        <v>180</v>
      </c>
      <c r="O56">
        <f t="shared" ca="1" si="37"/>
        <v>96</v>
      </c>
      <c r="P56" t="str">
        <f ca="1">IF(U56&gt;1,"=","")</f>
        <v>=</v>
      </c>
      <c r="Q56">
        <f ca="1">IF(U56&gt;1,N56/U56,"")</f>
        <v>15</v>
      </c>
      <c r="R56">
        <f ca="1">IF(U56&gt;1,O56/U56,"")</f>
        <v>8</v>
      </c>
      <c r="U56">
        <f ca="1">IF(N56="",GCD(ABS(H56),ABS(I56)),IF(N56=0,1,GCD(ABS(N56),ABS(O56))))</f>
        <v>12</v>
      </c>
      <c r="W56">
        <f ca="1">RANDBETWEEN(Division.!$AD$3,Division.!$AD$4)</f>
        <v>8</v>
      </c>
      <c r="X56">
        <f ca="1">RANDBETWEEN(Division.!$AD$3,Division.!$AD$4)</f>
        <v>10</v>
      </c>
    </row>
    <row r="57" spans="1:24" x14ac:dyDescent="0.3">
      <c r="A57">
        <f t="shared" ca="1" si="38"/>
        <v>20</v>
      </c>
      <c r="B57">
        <f t="shared" ref="B57:B76" ca="1" si="39">RAND()</f>
        <v>6.7479134488982018E-2</v>
      </c>
      <c r="C57">
        <f ca="1">RANDBETWEEN(Division.!$AD$3,Division.!$AD$4)</f>
        <v>3</v>
      </c>
      <c r="D57">
        <f t="shared" ref="D57:D76" ca="1" si="40">IF(C57=W57,C57+1,W57)</f>
        <v>13</v>
      </c>
      <c r="E57">
        <f ca="1">RANDBETWEEN(Division.!$AD$3,Division.!$AD$4)</f>
        <v>16</v>
      </c>
      <c r="F57">
        <f t="shared" ref="F57:F76" ca="1" si="41">IF(E57=X57,E57+1,X57)</f>
        <v>18</v>
      </c>
      <c r="G57" t="s">
        <v>0</v>
      </c>
      <c r="H57">
        <f t="shared" ref="H57:H76" ca="1" si="42">C57</f>
        <v>3</v>
      </c>
      <c r="I57">
        <f t="shared" ref="I57:I76" ca="1" si="43">D57</f>
        <v>13</v>
      </c>
      <c r="J57" t="s">
        <v>4</v>
      </c>
      <c r="K57">
        <f t="shared" ref="K57:K76" ca="1" si="44">F57</f>
        <v>18</v>
      </c>
      <c r="L57">
        <f t="shared" ref="L57:L76" ca="1" si="45">E57</f>
        <v>16</v>
      </c>
      <c r="M57" t="s">
        <v>1</v>
      </c>
      <c r="N57">
        <f t="shared" ref="N57:N76" ca="1" si="46">H57*K57</f>
        <v>54</v>
      </c>
      <c r="O57">
        <f t="shared" ref="O57:O76" ca="1" si="47">I57*L57</f>
        <v>208</v>
      </c>
      <c r="P57" t="str">
        <f t="shared" ref="P57:P76" ca="1" si="48">IF(U57&gt;1,"=","")</f>
        <v>=</v>
      </c>
      <c r="Q57">
        <f t="shared" ref="Q57:Q76" ca="1" si="49">IF(U57&gt;1,N57/U57,"")</f>
        <v>27</v>
      </c>
      <c r="R57">
        <f t="shared" ref="R57:R76" ca="1" si="50">IF(U57&gt;1,O57/U57,"")</f>
        <v>104</v>
      </c>
      <c r="U57">
        <f t="shared" ref="U57:U76" ca="1" si="51">IF(N57="",GCD(ABS(H57),ABS(I57)),IF(N57=0,1,GCD(ABS(N57),ABS(O57))))</f>
        <v>2</v>
      </c>
      <c r="W57">
        <f ca="1">RANDBETWEEN(Division.!$AD$3,Division.!$AD$4)</f>
        <v>13</v>
      </c>
      <c r="X57">
        <f ca="1">RANDBETWEEN(Division.!$AD$3,Division.!$AD$4)</f>
        <v>18</v>
      </c>
    </row>
    <row r="58" spans="1:24" x14ac:dyDescent="0.3">
      <c r="A58">
        <f t="shared" ca="1" si="38"/>
        <v>24</v>
      </c>
      <c r="B58">
        <f t="shared" ca="1" si="39"/>
        <v>3.3098373380820445E-2</v>
      </c>
      <c r="C58">
        <f ca="1">RANDBETWEEN(Division.!$AD$3,Division.!$AD$4)</f>
        <v>8</v>
      </c>
      <c r="D58">
        <f t="shared" ca="1" si="40"/>
        <v>2</v>
      </c>
      <c r="E58">
        <f ca="1">RANDBETWEEN(Division.!$AD$3,Division.!$AD$4)</f>
        <v>14</v>
      </c>
      <c r="F58">
        <f t="shared" ca="1" si="41"/>
        <v>13</v>
      </c>
      <c r="G58" t="s">
        <v>0</v>
      </c>
      <c r="H58">
        <f t="shared" ca="1" si="42"/>
        <v>8</v>
      </c>
      <c r="I58">
        <f t="shared" ca="1" si="43"/>
        <v>2</v>
      </c>
      <c r="J58" t="s">
        <v>4</v>
      </c>
      <c r="K58">
        <f t="shared" ca="1" si="44"/>
        <v>13</v>
      </c>
      <c r="L58">
        <f t="shared" ca="1" si="45"/>
        <v>14</v>
      </c>
      <c r="M58" t="s">
        <v>1</v>
      </c>
      <c r="N58">
        <f t="shared" ca="1" si="46"/>
        <v>104</v>
      </c>
      <c r="O58">
        <f t="shared" ca="1" si="47"/>
        <v>28</v>
      </c>
      <c r="P58" t="str">
        <f t="shared" ca="1" si="48"/>
        <v>=</v>
      </c>
      <c r="Q58">
        <f t="shared" ca="1" si="49"/>
        <v>26</v>
      </c>
      <c r="R58">
        <f t="shared" ca="1" si="50"/>
        <v>7</v>
      </c>
      <c r="U58">
        <f t="shared" ca="1" si="51"/>
        <v>4</v>
      </c>
      <c r="W58">
        <f ca="1">RANDBETWEEN(Division.!$AD$3,Division.!$AD$4)</f>
        <v>2</v>
      </c>
      <c r="X58">
        <f ca="1">RANDBETWEEN(Division.!$AD$3,Division.!$AD$4)</f>
        <v>13</v>
      </c>
    </row>
    <row r="59" spans="1:24" x14ac:dyDescent="0.3">
      <c r="A59">
        <f t="shared" ca="1" si="38"/>
        <v>15</v>
      </c>
      <c r="B59">
        <f t="shared" ca="1" si="39"/>
        <v>0.33363692756123586</v>
      </c>
      <c r="C59">
        <f ca="1">RANDBETWEEN(Division.!$AD$3,Division.!$AD$4)</f>
        <v>13</v>
      </c>
      <c r="D59">
        <f t="shared" ca="1" si="40"/>
        <v>14</v>
      </c>
      <c r="E59">
        <f ca="1">RANDBETWEEN(Division.!$AD$3,Division.!$AD$4)</f>
        <v>20</v>
      </c>
      <c r="F59">
        <f t="shared" ca="1" si="41"/>
        <v>11</v>
      </c>
      <c r="G59" t="s">
        <v>0</v>
      </c>
      <c r="H59">
        <f t="shared" ca="1" si="42"/>
        <v>13</v>
      </c>
      <c r="I59">
        <f t="shared" ca="1" si="43"/>
        <v>14</v>
      </c>
      <c r="J59" t="s">
        <v>4</v>
      </c>
      <c r="K59">
        <f t="shared" ca="1" si="44"/>
        <v>11</v>
      </c>
      <c r="L59">
        <f t="shared" ca="1" si="45"/>
        <v>20</v>
      </c>
      <c r="M59" t="s">
        <v>1</v>
      </c>
      <c r="N59">
        <f t="shared" ca="1" si="46"/>
        <v>143</v>
      </c>
      <c r="O59">
        <f t="shared" ca="1" si="47"/>
        <v>280</v>
      </c>
      <c r="P59" t="str">
        <f t="shared" ca="1" si="48"/>
        <v/>
      </c>
      <c r="Q59" t="str">
        <f t="shared" ca="1" si="49"/>
        <v/>
      </c>
      <c r="R59" t="str">
        <f t="shared" ca="1" si="50"/>
        <v/>
      </c>
      <c r="U59">
        <f t="shared" ca="1" si="51"/>
        <v>1</v>
      </c>
      <c r="W59">
        <f ca="1">RANDBETWEEN(Division.!$AD$3,Division.!$AD$4)</f>
        <v>14</v>
      </c>
      <c r="X59">
        <f ca="1">RANDBETWEEN(Division.!$AD$3,Division.!$AD$4)</f>
        <v>11</v>
      </c>
    </row>
    <row r="60" spans="1:24" x14ac:dyDescent="0.3">
      <c r="A60">
        <f t="shared" ca="1" si="38"/>
        <v>6</v>
      </c>
      <c r="B60">
        <f t="shared" ca="1" si="39"/>
        <v>0.84384174337695783</v>
      </c>
      <c r="C60">
        <f ca="1">RANDBETWEEN(Division.!$AD$3,Division.!$AD$4)</f>
        <v>19</v>
      </c>
      <c r="D60">
        <f t="shared" ca="1" si="40"/>
        <v>17</v>
      </c>
      <c r="E60">
        <f ca="1">RANDBETWEEN(Division.!$AD$3,Division.!$AD$4)</f>
        <v>4</v>
      </c>
      <c r="F60">
        <f t="shared" ca="1" si="41"/>
        <v>7</v>
      </c>
      <c r="G60" t="s">
        <v>0</v>
      </c>
      <c r="H60">
        <f t="shared" ca="1" si="42"/>
        <v>19</v>
      </c>
      <c r="I60">
        <f t="shared" ca="1" si="43"/>
        <v>17</v>
      </c>
      <c r="J60" t="s">
        <v>4</v>
      </c>
      <c r="K60">
        <f t="shared" ca="1" si="44"/>
        <v>7</v>
      </c>
      <c r="L60">
        <f t="shared" ca="1" si="45"/>
        <v>4</v>
      </c>
      <c r="M60" t="s">
        <v>1</v>
      </c>
      <c r="N60">
        <f t="shared" ca="1" si="46"/>
        <v>133</v>
      </c>
      <c r="O60">
        <f t="shared" ca="1" si="47"/>
        <v>68</v>
      </c>
      <c r="P60" t="str">
        <f t="shared" ca="1" si="48"/>
        <v/>
      </c>
      <c r="Q60" t="str">
        <f t="shared" ca="1" si="49"/>
        <v/>
      </c>
      <c r="R60" t="str">
        <f t="shared" ca="1" si="50"/>
        <v/>
      </c>
      <c r="U60">
        <f t="shared" ca="1" si="51"/>
        <v>1</v>
      </c>
      <c r="W60">
        <f ca="1">RANDBETWEEN(Division.!$AD$3,Division.!$AD$4)</f>
        <v>17</v>
      </c>
      <c r="X60">
        <f ca="1">RANDBETWEEN(Division.!$AD$3,Division.!$AD$4)</f>
        <v>7</v>
      </c>
    </row>
    <row r="61" spans="1:24" x14ac:dyDescent="0.3">
      <c r="A61">
        <f t="shared" ca="1" si="38"/>
        <v>22</v>
      </c>
      <c r="B61">
        <f t="shared" ca="1" si="39"/>
        <v>3.8585233103840211E-2</v>
      </c>
      <c r="C61">
        <f ca="1">RANDBETWEEN(Division.!$AD$3,Division.!$AD$4)</f>
        <v>6</v>
      </c>
      <c r="D61">
        <f t="shared" ca="1" si="40"/>
        <v>17</v>
      </c>
      <c r="E61">
        <f ca="1">RANDBETWEEN(Division.!$AD$3,Division.!$AD$4)</f>
        <v>20</v>
      </c>
      <c r="F61">
        <f t="shared" ca="1" si="41"/>
        <v>17</v>
      </c>
      <c r="G61" t="s">
        <v>0</v>
      </c>
      <c r="H61">
        <f t="shared" ca="1" si="42"/>
        <v>6</v>
      </c>
      <c r="I61">
        <f t="shared" ca="1" si="43"/>
        <v>17</v>
      </c>
      <c r="J61" t="s">
        <v>4</v>
      </c>
      <c r="K61">
        <f t="shared" ca="1" si="44"/>
        <v>17</v>
      </c>
      <c r="L61">
        <f t="shared" ca="1" si="45"/>
        <v>20</v>
      </c>
      <c r="M61" t="s">
        <v>1</v>
      </c>
      <c r="N61">
        <f t="shared" ca="1" si="46"/>
        <v>102</v>
      </c>
      <c r="O61">
        <f t="shared" ca="1" si="47"/>
        <v>340</v>
      </c>
      <c r="P61" t="str">
        <f t="shared" ca="1" si="48"/>
        <v>=</v>
      </c>
      <c r="Q61">
        <f t="shared" ca="1" si="49"/>
        <v>3</v>
      </c>
      <c r="R61">
        <f t="shared" ca="1" si="50"/>
        <v>10</v>
      </c>
      <c r="U61">
        <f t="shared" ca="1" si="51"/>
        <v>34</v>
      </c>
      <c r="W61">
        <f ca="1">RANDBETWEEN(Division.!$AD$3,Division.!$AD$4)</f>
        <v>17</v>
      </c>
      <c r="X61">
        <f ca="1">RANDBETWEEN(Division.!$AD$3,Division.!$AD$4)</f>
        <v>17</v>
      </c>
    </row>
    <row r="62" spans="1:24" x14ac:dyDescent="0.3">
      <c r="A62">
        <f t="shared" ca="1" si="38"/>
        <v>5</v>
      </c>
      <c r="B62">
        <f t="shared" ca="1" si="39"/>
        <v>0.90757692884451624</v>
      </c>
      <c r="C62">
        <f ca="1">RANDBETWEEN(Division.!$AD$3,Division.!$AD$4)</f>
        <v>8</v>
      </c>
      <c r="D62">
        <f t="shared" ca="1" si="40"/>
        <v>12</v>
      </c>
      <c r="E62">
        <f ca="1">RANDBETWEEN(Division.!$AD$3,Division.!$AD$4)</f>
        <v>16</v>
      </c>
      <c r="F62">
        <f t="shared" ca="1" si="41"/>
        <v>9</v>
      </c>
      <c r="G62" t="s">
        <v>0</v>
      </c>
      <c r="H62">
        <f t="shared" ca="1" si="42"/>
        <v>8</v>
      </c>
      <c r="I62">
        <f t="shared" ca="1" si="43"/>
        <v>12</v>
      </c>
      <c r="J62" t="s">
        <v>4</v>
      </c>
      <c r="K62">
        <f t="shared" ca="1" si="44"/>
        <v>9</v>
      </c>
      <c r="L62">
        <f t="shared" ca="1" si="45"/>
        <v>16</v>
      </c>
      <c r="M62" t="s">
        <v>1</v>
      </c>
      <c r="N62">
        <f t="shared" ca="1" si="46"/>
        <v>72</v>
      </c>
      <c r="O62">
        <f t="shared" ca="1" si="47"/>
        <v>192</v>
      </c>
      <c r="P62" t="str">
        <f t="shared" ca="1" si="48"/>
        <v>=</v>
      </c>
      <c r="Q62">
        <f t="shared" ca="1" si="49"/>
        <v>3</v>
      </c>
      <c r="R62">
        <f t="shared" ca="1" si="50"/>
        <v>8</v>
      </c>
      <c r="U62">
        <f t="shared" ca="1" si="51"/>
        <v>24</v>
      </c>
      <c r="W62">
        <f ca="1">RANDBETWEEN(Division.!$AD$3,Division.!$AD$4)</f>
        <v>12</v>
      </c>
      <c r="X62">
        <f ca="1">RANDBETWEEN(Division.!$AD$3,Division.!$AD$4)</f>
        <v>9</v>
      </c>
    </row>
    <row r="63" spans="1:24" x14ac:dyDescent="0.3">
      <c r="A63">
        <f t="shared" ca="1" si="38"/>
        <v>1</v>
      </c>
      <c r="B63">
        <f t="shared" ca="1" si="39"/>
        <v>0.96968276433184697</v>
      </c>
      <c r="C63">
        <f ca="1">RANDBETWEEN(Division.!$AD$3,Division.!$AD$4)</f>
        <v>18</v>
      </c>
      <c r="D63">
        <f t="shared" ca="1" si="40"/>
        <v>4</v>
      </c>
      <c r="E63">
        <f ca="1">RANDBETWEEN(Division.!$AD$3,Division.!$AD$4)</f>
        <v>8</v>
      </c>
      <c r="F63">
        <f t="shared" ca="1" si="41"/>
        <v>20</v>
      </c>
      <c r="G63" t="s">
        <v>0</v>
      </c>
      <c r="H63">
        <f t="shared" ca="1" si="42"/>
        <v>18</v>
      </c>
      <c r="I63">
        <f t="shared" ca="1" si="43"/>
        <v>4</v>
      </c>
      <c r="J63" t="s">
        <v>4</v>
      </c>
      <c r="K63">
        <f t="shared" ca="1" si="44"/>
        <v>20</v>
      </c>
      <c r="L63">
        <f t="shared" ca="1" si="45"/>
        <v>8</v>
      </c>
      <c r="M63" t="s">
        <v>1</v>
      </c>
      <c r="N63">
        <f t="shared" ca="1" si="46"/>
        <v>360</v>
      </c>
      <c r="O63">
        <f t="shared" ca="1" si="47"/>
        <v>32</v>
      </c>
      <c r="P63" t="str">
        <f t="shared" ca="1" si="48"/>
        <v>=</v>
      </c>
      <c r="Q63">
        <f t="shared" ca="1" si="49"/>
        <v>45</v>
      </c>
      <c r="R63">
        <f t="shared" ca="1" si="50"/>
        <v>4</v>
      </c>
      <c r="U63">
        <f t="shared" ca="1" si="51"/>
        <v>8</v>
      </c>
      <c r="W63">
        <f ca="1">RANDBETWEEN(Division.!$AD$3,Division.!$AD$4)</f>
        <v>4</v>
      </c>
      <c r="X63">
        <f ca="1">RANDBETWEEN(Division.!$AD$3,Division.!$AD$4)</f>
        <v>20</v>
      </c>
    </row>
    <row r="64" spans="1:24" x14ac:dyDescent="0.3">
      <c r="A64">
        <f t="shared" ca="1" si="38"/>
        <v>16</v>
      </c>
      <c r="B64">
        <f t="shared" ca="1" si="39"/>
        <v>0.26312557167662887</v>
      </c>
      <c r="C64">
        <f ca="1">RANDBETWEEN(Division.!$AD$3,Division.!$AD$4)</f>
        <v>4</v>
      </c>
      <c r="D64">
        <f t="shared" ca="1" si="40"/>
        <v>5</v>
      </c>
      <c r="E64">
        <f ca="1">RANDBETWEEN(Division.!$AD$3,Division.!$AD$4)</f>
        <v>8</v>
      </c>
      <c r="F64">
        <f t="shared" ca="1" si="41"/>
        <v>9</v>
      </c>
      <c r="G64" t="s">
        <v>0</v>
      </c>
      <c r="H64">
        <f t="shared" ca="1" si="42"/>
        <v>4</v>
      </c>
      <c r="I64">
        <f t="shared" ca="1" si="43"/>
        <v>5</v>
      </c>
      <c r="J64" t="s">
        <v>4</v>
      </c>
      <c r="K64">
        <f t="shared" ca="1" si="44"/>
        <v>9</v>
      </c>
      <c r="L64">
        <f t="shared" ca="1" si="45"/>
        <v>8</v>
      </c>
      <c r="M64" t="s">
        <v>1</v>
      </c>
      <c r="N64">
        <f t="shared" ca="1" si="46"/>
        <v>36</v>
      </c>
      <c r="O64">
        <f t="shared" ca="1" si="47"/>
        <v>40</v>
      </c>
      <c r="P64" t="str">
        <f t="shared" ca="1" si="48"/>
        <v>=</v>
      </c>
      <c r="Q64">
        <f t="shared" ca="1" si="49"/>
        <v>9</v>
      </c>
      <c r="R64">
        <f t="shared" ca="1" si="50"/>
        <v>10</v>
      </c>
      <c r="U64">
        <f t="shared" ca="1" si="51"/>
        <v>4</v>
      </c>
      <c r="W64">
        <f ca="1">RANDBETWEEN(Division.!$AD$3,Division.!$AD$4)</f>
        <v>5</v>
      </c>
      <c r="X64">
        <f ca="1">RANDBETWEEN(Division.!$AD$3,Division.!$AD$4)</f>
        <v>8</v>
      </c>
    </row>
    <row r="65" spans="1:24" x14ac:dyDescent="0.3">
      <c r="A65">
        <f t="shared" ca="1" si="38"/>
        <v>10</v>
      </c>
      <c r="B65">
        <f t="shared" ca="1" si="39"/>
        <v>0.46261502070315041</v>
      </c>
      <c r="C65">
        <f ca="1">RANDBETWEEN(Division.!$AD$3,Division.!$AD$4)</f>
        <v>16</v>
      </c>
      <c r="D65">
        <f t="shared" ca="1" si="40"/>
        <v>3</v>
      </c>
      <c r="E65">
        <f ca="1">RANDBETWEEN(Division.!$AD$3,Division.!$AD$4)</f>
        <v>14</v>
      </c>
      <c r="F65">
        <f t="shared" ca="1" si="41"/>
        <v>13</v>
      </c>
      <c r="G65" t="s">
        <v>0</v>
      </c>
      <c r="H65">
        <f t="shared" ca="1" si="42"/>
        <v>16</v>
      </c>
      <c r="I65">
        <f t="shared" ca="1" si="43"/>
        <v>3</v>
      </c>
      <c r="J65" t="s">
        <v>4</v>
      </c>
      <c r="K65">
        <f t="shared" ca="1" si="44"/>
        <v>13</v>
      </c>
      <c r="L65">
        <f t="shared" ca="1" si="45"/>
        <v>14</v>
      </c>
      <c r="M65" t="s">
        <v>1</v>
      </c>
      <c r="N65">
        <f t="shared" ca="1" si="46"/>
        <v>208</v>
      </c>
      <c r="O65">
        <f t="shared" ca="1" si="47"/>
        <v>42</v>
      </c>
      <c r="P65" t="str">
        <f t="shared" ca="1" si="48"/>
        <v>=</v>
      </c>
      <c r="Q65">
        <f t="shared" ca="1" si="49"/>
        <v>104</v>
      </c>
      <c r="R65">
        <f t="shared" ca="1" si="50"/>
        <v>21</v>
      </c>
      <c r="U65">
        <f t="shared" ca="1" si="51"/>
        <v>2</v>
      </c>
      <c r="W65">
        <f ca="1">RANDBETWEEN(Division.!$AD$3,Division.!$AD$4)</f>
        <v>3</v>
      </c>
      <c r="X65">
        <f ca="1">RANDBETWEEN(Division.!$AD$3,Division.!$AD$4)</f>
        <v>13</v>
      </c>
    </row>
    <row r="66" spans="1:24" x14ac:dyDescent="0.3">
      <c r="A66">
        <f t="shared" ca="1" si="38"/>
        <v>7</v>
      </c>
      <c r="B66">
        <f t="shared" ca="1" si="39"/>
        <v>0.8193083399121458</v>
      </c>
      <c r="C66">
        <f ca="1">RANDBETWEEN(Division.!$AD$3,Division.!$AD$4)</f>
        <v>7</v>
      </c>
      <c r="D66">
        <f t="shared" ca="1" si="40"/>
        <v>16</v>
      </c>
      <c r="E66">
        <f ca="1">RANDBETWEEN(Division.!$AD$3,Division.!$AD$4)</f>
        <v>5</v>
      </c>
      <c r="F66">
        <f t="shared" ca="1" si="41"/>
        <v>17</v>
      </c>
      <c r="G66" t="s">
        <v>0</v>
      </c>
      <c r="H66">
        <f t="shared" ca="1" si="42"/>
        <v>7</v>
      </c>
      <c r="I66">
        <f t="shared" ca="1" si="43"/>
        <v>16</v>
      </c>
      <c r="J66" t="s">
        <v>4</v>
      </c>
      <c r="K66">
        <f t="shared" ca="1" si="44"/>
        <v>17</v>
      </c>
      <c r="L66">
        <f t="shared" ca="1" si="45"/>
        <v>5</v>
      </c>
      <c r="M66" t="s">
        <v>1</v>
      </c>
      <c r="N66">
        <f t="shared" ca="1" si="46"/>
        <v>119</v>
      </c>
      <c r="O66">
        <f t="shared" ca="1" si="47"/>
        <v>80</v>
      </c>
      <c r="P66" t="str">
        <f t="shared" ca="1" si="48"/>
        <v/>
      </c>
      <c r="Q66" t="str">
        <f t="shared" ca="1" si="49"/>
        <v/>
      </c>
      <c r="R66" t="str">
        <f t="shared" ca="1" si="50"/>
        <v/>
      </c>
      <c r="U66">
        <f t="shared" ca="1" si="51"/>
        <v>1</v>
      </c>
      <c r="W66">
        <f ca="1">RANDBETWEEN(Division.!$AD$3,Division.!$AD$4)</f>
        <v>16</v>
      </c>
      <c r="X66">
        <f ca="1">RANDBETWEEN(Division.!$AD$3,Division.!$AD$4)</f>
        <v>17</v>
      </c>
    </row>
    <row r="67" spans="1:24" x14ac:dyDescent="0.3">
      <c r="A67">
        <f t="shared" ca="1" si="38"/>
        <v>23</v>
      </c>
      <c r="B67">
        <f t="shared" ca="1" si="39"/>
        <v>3.6042065119725963E-2</v>
      </c>
      <c r="C67">
        <f ca="1">RANDBETWEEN(Division.!$AD$3,Division.!$AD$4)</f>
        <v>13</v>
      </c>
      <c r="D67">
        <f t="shared" ca="1" si="40"/>
        <v>19</v>
      </c>
      <c r="E67">
        <f ca="1">RANDBETWEEN(Division.!$AD$3,Division.!$AD$4)</f>
        <v>4</v>
      </c>
      <c r="F67">
        <f t="shared" ca="1" si="41"/>
        <v>5</v>
      </c>
      <c r="G67" t="s">
        <v>0</v>
      </c>
      <c r="H67">
        <f t="shared" ca="1" si="42"/>
        <v>13</v>
      </c>
      <c r="I67">
        <f t="shared" ca="1" si="43"/>
        <v>19</v>
      </c>
      <c r="J67" t="s">
        <v>4</v>
      </c>
      <c r="K67">
        <f t="shared" ca="1" si="44"/>
        <v>5</v>
      </c>
      <c r="L67">
        <f t="shared" ca="1" si="45"/>
        <v>4</v>
      </c>
      <c r="M67" t="s">
        <v>1</v>
      </c>
      <c r="N67">
        <f t="shared" ca="1" si="46"/>
        <v>65</v>
      </c>
      <c r="O67">
        <f t="shared" ca="1" si="47"/>
        <v>76</v>
      </c>
      <c r="P67" t="str">
        <f t="shared" ca="1" si="48"/>
        <v/>
      </c>
      <c r="Q67" t="str">
        <f t="shared" ca="1" si="49"/>
        <v/>
      </c>
      <c r="R67" t="str">
        <f t="shared" ca="1" si="50"/>
        <v/>
      </c>
      <c r="U67">
        <f t="shared" ca="1" si="51"/>
        <v>1</v>
      </c>
      <c r="W67">
        <f ca="1">RANDBETWEEN(Division.!$AD$3,Division.!$AD$4)</f>
        <v>19</v>
      </c>
      <c r="X67">
        <f ca="1">RANDBETWEEN(Division.!$AD$3,Division.!$AD$4)</f>
        <v>4</v>
      </c>
    </row>
    <row r="68" spans="1:24" x14ac:dyDescent="0.3">
      <c r="A68">
        <f t="shared" ca="1" si="38"/>
        <v>12</v>
      </c>
      <c r="B68">
        <f t="shared" ca="1" si="39"/>
        <v>0.42688039836254166</v>
      </c>
      <c r="C68">
        <f ca="1">RANDBETWEEN(Division.!$AD$3,Division.!$AD$4)</f>
        <v>7</v>
      </c>
      <c r="D68">
        <f t="shared" ca="1" si="40"/>
        <v>18</v>
      </c>
      <c r="E68">
        <f ca="1">RANDBETWEEN(Division.!$AD$3,Division.!$AD$4)</f>
        <v>16</v>
      </c>
      <c r="F68">
        <f t="shared" ca="1" si="41"/>
        <v>8</v>
      </c>
      <c r="G68" t="s">
        <v>0</v>
      </c>
      <c r="H68">
        <f t="shared" ca="1" si="42"/>
        <v>7</v>
      </c>
      <c r="I68">
        <f t="shared" ca="1" si="43"/>
        <v>18</v>
      </c>
      <c r="J68" t="s">
        <v>4</v>
      </c>
      <c r="K68">
        <f t="shared" ca="1" si="44"/>
        <v>8</v>
      </c>
      <c r="L68">
        <f t="shared" ca="1" si="45"/>
        <v>16</v>
      </c>
      <c r="M68" t="s">
        <v>1</v>
      </c>
      <c r="N68">
        <f t="shared" ca="1" si="46"/>
        <v>56</v>
      </c>
      <c r="O68">
        <f t="shared" ca="1" si="47"/>
        <v>288</v>
      </c>
      <c r="P68" t="str">
        <f t="shared" ca="1" si="48"/>
        <v>=</v>
      </c>
      <c r="Q68">
        <f t="shared" ca="1" si="49"/>
        <v>7</v>
      </c>
      <c r="R68">
        <f t="shared" ca="1" si="50"/>
        <v>36</v>
      </c>
      <c r="U68">
        <f t="shared" ca="1" si="51"/>
        <v>8</v>
      </c>
      <c r="W68">
        <f ca="1">RANDBETWEEN(Division.!$AD$3,Division.!$AD$4)</f>
        <v>18</v>
      </c>
      <c r="X68">
        <f ca="1">RANDBETWEEN(Division.!$AD$3,Division.!$AD$4)</f>
        <v>8</v>
      </c>
    </row>
    <row r="69" spans="1:24" x14ac:dyDescent="0.3">
      <c r="A69">
        <f t="shared" ca="1" si="38"/>
        <v>11</v>
      </c>
      <c r="B69">
        <f t="shared" ca="1" si="39"/>
        <v>0.43914177294820755</v>
      </c>
      <c r="C69">
        <f ca="1">RANDBETWEEN(Division.!$AD$3,Division.!$AD$4)</f>
        <v>2</v>
      </c>
      <c r="D69">
        <f t="shared" ca="1" si="40"/>
        <v>8</v>
      </c>
      <c r="E69">
        <f ca="1">RANDBETWEEN(Division.!$AD$3,Division.!$AD$4)</f>
        <v>11</v>
      </c>
      <c r="F69">
        <f t="shared" ca="1" si="41"/>
        <v>12</v>
      </c>
      <c r="G69" t="s">
        <v>0</v>
      </c>
      <c r="H69">
        <f t="shared" ca="1" si="42"/>
        <v>2</v>
      </c>
      <c r="I69">
        <f t="shared" ca="1" si="43"/>
        <v>8</v>
      </c>
      <c r="J69" t="s">
        <v>4</v>
      </c>
      <c r="K69">
        <f t="shared" ca="1" si="44"/>
        <v>12</v>
      </c>
      <c r="L69">
        <f t="shared" ca="1" si="45"/>
        <v>11</v>
      </c>
      <c r="M69" t="s">
        <v>1</v>
      </c>
      <c r="N69">
        <f t="shared" ca="1" si="46"/>
        <v>24</v>
      </c>
      <c r="O69">
        <f t="shared" ca="1" si="47"/>
        <v>88</v>
      </c>
      <c r="P69" t="str">
        <f t="shared" ca="1" si="48"/>
        <v>=</v>
      </c>
      <c r="Q69">
        <f t="shared" ca="1" si="49"/>
        <v>3</v>
      </c>
      <c r="R69">
        <f t="shared" ca="1" si="50"/>
        <v>11</v>
      </c>
      <c r="U69">
        <f t="shared" ca="1" si="51"/>
        <v>8</v>
      </c>
      <c r="W69">
        <f ca="1">RANDBETWEEN(Division.!$AD$3,Division.!$AD$4)</f>
        <v>8</v>
      </c>
      <c r="X69">
        <f ca="1">RANDBETWEEN(Division.!$AD$3,Division.!$AD$4)</f>
        <v>12</v>
      </c>
    </row>
    <row r="70" spans="1:24" x14ac:dyDescent="0.3">
      <c r="A70">
        <f t="shared" ca="1" si="38"/>
        <v>19</v>
      </c>
      <c r="B70">
        <f t="shared" ca="1" si="39"/>
        <v>9.4540065093042358E-2</v>
      </c>
      <c r="C70">
        <f ca="1">RANDBETWEEN(Division.!$AD$3,Division.!$AD$4)</f>
        <v>18</v>
      </c>
      <c r="D70">
        <f t="shared" ca="1" si="40"/>
        <v>9</v>
      </c>
      <c r="E70">
        <f ca="1">RANDBETWEEN(Division.!$AD$3,Division.!$AD$4)</f>
        <v>19</v>
      </c>
      <c r="F70">
        <f t="shared" ca="1" si="41"/>
        <v>6</v>
      </c>
      <c r="G70" t="s">
        <v>0</v>
      </c>
      <c r="H70">
        <f t="shared" ca="1" si="42"/>
        <v>18</v>
      </c>
      <c r="I70">
        <f t="shared" ca="1" si="43"/>
        <v>9</v>
      </c>
      <c r="J70" t="s">
        <v>4</v>
      </c>
      <c r="K70">
        <f t="shared" ca="1" si="44"/>
        <v>6</v>
      </c>
      <c r="L70">
        <f t="shared" ca="1" si="45"/>
        <v>19</v>
      </c>
      <c r="M70" t="s">
        <v>1</v>
      </c>
      <c r="N70">
        <f t="shared" ca="1" si="46"/>
        <v>108</v>
      </c>
      <c r="O70">
        <f t="shared" ca="1" si="47"/>
        <v>171</v>
      </c>
      <c r="P70" t="str">
        <f t="shared" ca="1" si="48"/>
        <v>=</v>
      </c>
      <c r="Q70">
        <f t="shared" ca="1" si="49"/>
        <v>12</v>
      </c>
      <c r="R70">
        <f t="shared" ca="1" si="50"/>
        <v>19</v>
      </c>
      <c r="U70">
        <f t="shared" ca="1" si="51"/>
        <v>9</v>
      </c>
      <c r="W70">
        <f ca="1">RANDBETWEEN(Division.!$AD$3,Division.!$AD$4)</f>
        <v>9</v>
      </c>
      <c r="X70">
        <f ca="1">RANDBETWEEN(Division.!$AD$3,Division.!$AD$4)</f>
        <v>6</v>
      </c>
    </row>
    <row r="71" spans="1:24" x14ac:dyDescent="0.3">
      <c r="A71">
        <f t="shared" ca="1" si="38"/>
        <v>13</v>
      </c>
      <c r="B71">
        <f t="shared" ca="1" si="39"/>
        <v>0.41818154127372054</v>
      </c>
      <c r="C71">
        <f ca="1">RANDBETWEEN(Division.!$AD$3,Division.!$AD$4)</f>
        <v>6</v>
      </c>
      <c r="D71">
        <f t="shared" ca="1" si="40"/>
        <v>12</v>
      </c>
      <c r="E71">
        <f ca="1">RANDBETWEEN(Division.!$AD$3,Division.!$AD$4)</f>
        <v>3</v>
      </c>
      <c r="F71">
        <f t="shared" ca="1" si="41"/>
        <v>2</v>
      </c>
      <c r="G71" t="s">
        <v>0</v>
      </c>
      <c r="H71">
        <f t="shared" ca="1" si="42"/>
        <v>6</v>
      </c>
      <c r="I71">
        <f t="shared" ca="1" si="43"/>
        <v>12</v>
      </c>
      <c r="J71" t="s">
        <v>4</v>
      </c>
      <c r="K71">
        <f t="shared" ca="1" si="44"/>
        <v>2</v>
      </c>
      <c r="L71">
        <f t="shared" ca="1" si="45"/>
        <v>3</v>
      </c>
      <c r="M71" t="s">
        <v>1</v>
      </c>
      <c r="N71">
        <f t="shared" ca="1" si="46"/>
        <v>12</v>
      </c>
      <c r="O71">
        <f t="shared" ca="1" si="47"/>
        <v>36</v>
      </c>
      <c r="P71" t="str">
        <f t="shared" ca="1" si="48"/>
        <v>=</v>
      </c>
      <c r="Q71">
        <f t="shared" ca="1" si="49"/>
        <v>1</v>
      </c>
      <c r="R71">
        <f t="shared" ca="1" si="50"/>
        <v>3</v>
      </c>
      <c r="U71">
        <f t="shared" ca="1" si="51"/>
        <v>12</v>
      </c>
      <c r="W71">
        <f ca="1">RANDBETWEEN(Division.!$AD$3,Division.!$AD$4)</f>
        <v>12</v>
      </c>
      <c r="X71">
        <f ca="1">RANDBETWEEN(Division.!$AD$3,Division.!$AD$4)</f>
        <v>2</v>
      </c>
    </row>
    <row r="72" spans="1:24" x14ac:dyDescent="0.3">
      <c r="A72">
        <f t="shared" ca="1" si="38"/>
        <v>14</v>
      </c>
      <c r="B72">
        <f t="shared" ca="1" si="39"/>
        <v>0.35968793824853973</v>
      </c>
      <c r="C72">
        <f ca="1">RANDBETWEEN(Division.!$AD$3,Division.!$AD$4)</f>
        <v>8</v>
      </c>
      <c r="D72">
        <f t="shared" ca="1" si="40"/>
        <v>20</v>
      </c>
      <c r="E72">
        <f ca="1">RANDBETWEEN(Division.!$AD$3,Division.!$AD$4)</f>
        <v>9</v>
      </c>
      <c r="F72">
        <f t="shared" ca="1" si="41"/>
        <v>13</v>
      </c>
      <c r="G72" t="s">
        <v>0</v>
      </c>
      <c r="H72">
        <f t="shared" ca="1" si="42"/>
        <v>8</v>
      </c>
      <c r="I72">
        <f t="shared" ca="1" si="43"/>
        <v>20</v>
      </c>
      <c r="J72" t="s">
        <v>4</v>
      </c>
      <c r="K72">
        <f t="shared" ca="1" si="44"/>
        <v>13</v>
      </c>
      <c r="L72">
        <f t="shared" ca="1" si="45"/>
        <v>9</v>
      </c>
      <c r="M72" t="s">
        <v>1</v>
      </c>
      <c r="N72">
        <f t="shared" ca="1" si="46"/>
        <v>104</v>
      </c>
      <c r="O72">
        <f t="shared" ca="1" si="47"/>
        <v>180</v>
      </c>
      <c r="P72" t="str">
        <f t="shared" ca="1" si="48"/>
        <v>=</v>
      </c>
      <c r="Q72">
        <f t="shared" ca="1" si="49"/>
        <v>26</v>
      </c>
      <c r="R72">
        <f t="shared" ca="1" si="50"/>
        <v>45</v>
      </c>
      <c r="U72">
        <f t="shared" ca="1" si="51"/>
        <v>4</v>
      </c>
      <c r="W72">
        <f ca="1">RANDBETWEEN(Division.!$AD$3,Division.!$AD$4)</f>
        <v>20</v>
      </c>
      <c r="X72">
        <f ca="1">RANDBETWEEN(Division.!$AD$3,Division.!$AD$4)</f>
        <v>13</v>
      </c>
    </row>
    <row r="73" spans="1:24" x14ac:dyDescent="0.3">
      <c r="A73">
        <f t="shared" ca="1" si="38"/>
        <v>21</v>
      </c>
      <c r="B73">
        <f t="shared" ca="1" si="39"/>
        <v>5.1062234346643476E-2</v>
      </c>
      <c r="C73">
        <f ca="1">RANDBETWEEN(Division.!$AD$3,Division.!$AD$4)</f>
        <v>15</v>
      </c>
      <c r="D73">
        <f t="shared" ca="1" si="40"/>
        <v>10</v>
      </c>
      <c r="E73">
        <f ca="1">RANDBETWEEN(Division.!$AD$3,Division.!$AD$4)</f>
        <v>18</v>
      </c>
      <c r="F73">
        <f t="shared" ca="1" si="41"/>
        <v>20</v>
      </c>
      <c r="G73" t="s">
        <v>0</v>
      </c>
      <c r="H73">
        <f t="shared" ca="1" si="42"/>
        <v>15</v>
      </c>
      <c r="I73">
        <f t="shared" ca="1" si="43"/>
        <v>10</v>
      </c>
      <c r="J73" t="s">
        <v>4</v>
      </c>
      <c r="K73">
        <f t="shared" ca="1" si="44"/>
        <v>20</v>
      </c>
      <c r="L73">
        <f t="shared" ca="1" si="45"/>
        <v>18</v>
      </c>
      <c r="M73" t="s">
        <v>1</v>
      </c>
      <c r="N73">
        <f t="shared" ca="1" si="46"/>
        <v>300</v>
      </c>
      <c r="O73">
        <f t="shared" ca="1" si="47"/>
        <v>180</v>
      </c>
      <c r="P73" t="str">
        <f t="shared" ca="1" si="48"/>
        <v>=</v>
      </c>
      <c r="Q73">
        <f t="shared" ca="1" si="49"/>
        <v>5</v>
      </c>
      <c r="R73">
        <f t="shared" ca="1" si="50"/>
        <v>3</v>
      </c>
      <c r="U73">
        <f t="shared" ca="1" si="51"/>
        <v>60</v>
      </c>
      <c r="W73">
        <f ca="1">RANDBETWEEN(Division.!$AD$3,Division.!$AD$4)</f>
        <v>10</v>
      </c>
      <c r="X73">
        <f ca="1">RANDBETWEEN(Division.!$AD$3,Division.!$AD$4)</f>
        <v>20</v>
      </c>
    </row>
    <row r="74" spans="1:24" x14ac:dyDescent="0.3">
      <c r="A74">
        <f t="shared" ca="1" si="38"/>
        <v>18</v>
      </c>
      <c r="B74">
        <f t="shared" ca="1" si="39"/>
        <v>0.17161849067952961</v>
      </c>
      <c r="C74">
        <f ca="1">RANDBETWEEN(Division.!$AD$3,Division.!$AD$4)</f>
        <v>11</v>
      </c>
      <c r="D74">
        <f t="shared" ca="1" si="40"/>
        <v>18</v>
      </c>
      <c r="E74">
        <f ca="1">RANDBETWEEN(Division.!$AD$3,Division.!$AD$4)</f>
        <v>7</v>
      </c>
      <c r="F74">
        <f t="shared" ca="1" si="41"/>
        <v>12</v>
      </c>
      <c r="G74" t="s">
        <v>0</v>
      </c>
      <c r="H74">
        <f t="shared" ca="1" si="42"/>
        <v>11</v>
      </c>
      <c r="I74">
        <f t="shared" ca="1" si="43"/>
        <v>18</v>
      </c>
      <c r="J74" t="s">
        <v>4</v>
      </c>
      <c r="K74">
        <f t="shared" ca="1" si="44"/>
        <v>12</v>
      </c>
      <c r="L74">
        <f t="shared" ca="1" si="45"/>
        <v>7</v>
      </c>
      <c r="M74" t="s">
        <v>1</v>
      </c>
      <c r="N74">
        <f t="shared" ca="1" si="46"/>
        <v>132</v>
      </c>
      <c r="O74">
        <f t="shared" ca="1" si="47"/>
        <v>126</v>
      </c>
      <c r="P74" t="str">
        <f t="shared" ca="1" si="48"/>
        <v>=</v>
      </c>
      <c r="Q74">
        <f t="shared" ca="1" si="49"/>
        <v>22</v>
      </c>
      <c r="R74">
        <f t="shared" ca="1" si="50"/>
        <v>21</v>
      </c>
      <c r="U74">
        <f t="shared" ca="1" si="51"/>
        <v>6</v>
      </c>
      <c r="W74">
        <f ca="1">RANDBETWEEN(Division.!$AD$3,Division.!$AD$4)</f>
        <v>18</v>
      </c>
      <c r="X74">
        <f ca="1">RANDBETWEEN(Division.!$AD$3,Division.!$AD$4)</f>
        <v>12</v>
      </c>
    </row>
    <row r="75" spans="1:24" x14ac:dyDescent="0.3">
      <c r="A75">
        <f t="shared" ca="1" si="38"/>
        <v>2</v>
      </c>
      <c r="B75">
        <f t="shared" ca="1" si="39"/>
        <v>0.96034914820646244</v>
      </c>
      <c r="C75">
        <f ca="1">RANDBETWEEN(Division.!$AD$3,Division.!$AD$4)</f>
        <v>20</v>
      </c>
      <c r="D75">
        <f t="shared" ca="1" si="40"/>
        <v>3</v>
      </c>
      <c r="E75">
        <f ca="1">RANDBETWEEN(Division.!$AD$3,Division.!$AD$4)</f>
        <v>11</v>
      </c>
      <c r="F75">
        <f t="shared" ca="1" si="41"/>
        <v>20</v>
      </c>
      <c r="G75" t="s">
        <v>0</v>
      </c>
      <c r="H75">
        <f t="shared" ca="1" si="42"/>
        <v>20</v>
      </c>
      <c r="I75">
        <f t="shared" ca="1" si="43"/>
        <v>3</v>
      </c>
      <c r="J75" t="s">
        <v>4</v>
      </c>
      <c r="K75">
        <f t="shared" ca="1" si="44"/>
        <v>20</v>
      </c>
      <c r="L75">
        <f t="shared" ca="1" si="45"/>
        <v>11</v>
      </c>
      <c r="M75" t="s">
        <v>1</v>
      </c>
      <c r="N75">
        <f t="shared" ca="1" si="46"/>
        <v>400</v>
      </c>
      <c r="O75">
        <f t="shared" ca="1" si="47"/>
        <v>33</v>
      </c>
      <c r="P75" t="str">
        <f t="shared" ca="1" si="48"/>
        <v/>
      </c>
      <c r="Q75" t="str">
        <f t="shared" ca="1" si="49"/>
        <v/>
      </c>
      <c r="R75" t="str">
        <f t="shared" ca="1" si="50"/>
        <v/>
      </c>
      <c r="U75">
        <f t="shared" ca="1" si="51"/>
        <v>1</v>
      </c>
      <c r="W75">
        <f ca="1">RANDBETWEEN(Division.!$AD$3,Division.!$AD$4)</f>
        <v>3</v>
      </c>
      <c r="X75">
        <f ca="1">RANDBETWEEN(Division.!$AD$3,Division.!$AD$4)</f>
        <v>20</v>
      </c>
    </row>
    <row r="76" spans="1:24" x14ac:dyDescent="0.3">
      <c r="A76">
        <f t="shared" ca="1" si="38"/>
        <v>9</v>
      </c>
      <c r="B76">
        <f t="shared" ca="1" si="39"/>
        <v>0.48929457600149695</v>
      </c>
      <c r="C76">
        <f ca="1">RANDBETWEEN(Division.!$AD$3,Division.!$AD$4)</f>
        <v>3</v>
      </c>
      <c r="D76">
        <f t="shared" ca="1" si="40"/>
        <v>19</v>
      </c>
      <c r="E76">
        <f ca="1">RANDBETWEEN(Division.!$AD$3,Division.!$AD$4)</f>
        <v>9</v>
      </c>
      <c r="F76">
        <f t="shared" ca="1" si="41"/>
        <v>14</v>
      </c>
      <c r="G76" t="s">
        <v>0</v>
      </c>
      <c r="H76">
        <f t="shared" ca="1" si="42"/>
        <v>3</v>
      </c>
      <c r="I76">
        <f t="shared" ca="1" si="43"/>
        <v>19</v>
      </c>
      <c r="J76" t="s">
        <v>4</v>
      </c>
      <c r="K76">
        <f t="shared" ca="1" si="44"/>
        <v>14</v>
      </c>
      <c r="L76">
        <f t="shared" ca="1" si="45"/>
        <v>9</v>
      </c>
      <c r="M76" t="s">
        <v>1</v>
      </c>
      <c r="N76">
        <f t="shared" ca="1" si="46"/>
        <v>42</v>
      </c>
      <c r="O76">
        <f t="shared" ca="1" si="47"/>
        <v>171</v>
      </c>
      <c r="P76" t="str">
        <f t="shared" ca="1" si="48"/>
        <v>=</v>
      </c>
      <c r="Q76">
        <f t="shared" ca="1" si="49"/>
        <v>14</v>
      </c>
      <c r="R76">
        <f t="shared" ca="1" si="50"/>
        <v>57</v>
      </c>
      <c r="U76">
        <f t="shared" ca="1" si="51"/>
        <v>3</v>
      </c>
      <c r="W76">
        <f ca="1">RANDBETWEEN(Division.!$AD$3,Division.!$AD$4)</f>
        <v>19</v>
      </c>
      <c r="X76">
        <f ca="1">RANDBETWEEN(Division.!$AD$3,Division.!$AD$4)</f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A057-DBBD-4B4D-9B98-46897643245F}">
  <dimension ref="A1:AB50"/>
  <sheetViews>
    <sheetView topLeftCell="A31" zoomScaleNormal="100" workbookViewId="0">
      <selection activeCell="J37" sqref="J37"/>
    </sheetView>
  </sheetViews>
  <sheetFormatPr baseColWidth="10" defaultRowHeight="15.6" x14ac:dyDescent="0.3"/>
  <cols>
    <col min="1" max="1" width="5.109375" style="25" customWidth="1"/>
    <col min="2" max="2" width="5.44140625" style="25" customWidth="1"/>
    <col min="3" max="3" width="2.6640625" style="25" customWidth="1"/>
    <col min="4" max="4" width="5.44140625" style="25" customWidth="1"/>
    <col min="5" max="8" width="3.6640625" style="25" customWidth="1"/>
    <col min="9" max="9" width="2.109375" style="25" bestFit="1" customWidth="1"/>
    <col min="10" max="10" width="10.5546875" style="26" customWidth="1"/>
    <col min="11" max="11" width="2.33203125" style="25" customWidth="1"/>
    <col min="12" max="12" width="1.44140625" style="25" customWidth="1"/>
    <col min="13" max="13" width="3.88671875" style="25" customWidth="1"/>
    <col min="14" max="14" width="5.44140625" style="25" customWidth="1"/>
    <col min="15" max="15" width="2" style="25" bestFit="1" customWidth="1"/>
    <col min="16" max="16" width="5.44140625" style="25" customWidth="1"/>
    <col min="17" max="17" width="2" style="25" bestFit="1" customWidth="1"/>
    <col min="18" max="18" width="5.44140625" style="25" customWidth="1"/>
    <col min="19" max="19" width="3" style="25" customWidth="1"/>
    <col min="20" max="20" width="5.44140625" style="25" customWidth="1"/>
    <col min="21" max="21" width="2" style="25" bestFit="1" customWidth="1"/>
    <col min="22" max="22" width="5.44140625" style="25" customWidth="1"/>
    <col min="23" max="23" width="2" style="25" bestFit="1" customWidth="1"/>
    <col min="24" max="24" width="5.44140625" style="25" customWidth="1"/>
    <col min="25" max="16384" width="11.5546875" style="25"/>
  </cols>
  <sheetData>
    <row r="1" spans="1:28" x14ac:dyDescent="0.3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/>
      <c r="M1" s="58" t="s">
        <v>2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8" ht="7.5" customHeight="1" x14ac:dyDescent="0.3">
      <c r="K2" s="40"/>
      <c r="L2" s="39"/>
    </row>
    <row r="3" spans="1:28" ht="7.5" customHeight="1" x14ac:dyDescent="0.3">
      <c r="K3" s="40"/>
      <c r="L3" s="39"/>
    </row>
    <row r="4" spans="1:28" ht="7.5" customHeight="1" x14ac:dyDescent="0.3">
      <c r="K4" s="40"/>
      <c r="L4" s="39"/>
    </row>
    <row r="5" spans="1:28" ht="16.2" thickBot="1" x14ac:dyDescent="0.35">
      <c r="A5" s="25" t="str">
        <f>K5&amp;")"</f>
        <v>1)</v>
      </c>
      <c r="B5" s="29">
        <f ca="1">VLOOKUP($K5,Tabelle2!$A$28:$U$51,3,FALSE)</f>
        <v>5</v>
      </c>
      <c r="C5" s="29" t="str">
        <f ca="1">VLOOKUP($K5,Tabelle2!$A$3:$U$26,7,FALSE)</f>
        <v>:</v>
      </c>
      <c r="D5" s="28">
        <f ca="1">VLOOKUP($K5,Tabelle2!$A$26:$U$51,5,FALSE)</f>
        <v>6</v>
      </c>
      <c r="E5" s="29" t="s">
        <v>1</v>
      </c>
      <c r="F5" s="45">
        <f ca="1">R5</f>
        <v>5</v>
      </c>
      <c r="G5" s="45" t="str">
        <f t="shared" ref="G5" ca="1" si="0">S5</f>
        <v>·</v>
      </c>
      <c r="H5" s="45">
        <f t="shared" ref="H5" ca="1" si="1">T5</f>
        <v>8</v>
      </c>
      <c r="I5" s="53" t="s">
        <v>1</v>
      </c>
      <c r="J5" s="55">
        <f ca="1">V5</f>
        <v>40</v>
      </c>
      <c r="K5" s="41">
        <v>1</v>
      </c>
      <c r="L5" s="61"/>
      <c r="M5" s="25" t="str">
        <f>A5</f>
        <v>1)</v>
      </c>
      <c r="N5" s="29">
        <f ca="1">VLOOKUP($K5,Tabelle2!$A$28:$U$51,3,FALSE)</f>
        <v>5</v>
      </c>
      <c r="O5" s="29" t="str">
        <f ca="1">VLOOKUP($K5,Tabelle2!$A$28:$U$51,7,FALSE)</f>
        <v>:</v>
      </c>
      <c r="P5" s="28">
        <f ca="1">VLOOKUP($K5,Tabelle2!$A$28:$U$51,5,FALSE)</f>
        <v>6</v>
      </c>
      <c r="Q5" s="29" t="s">
        <v>1</v>
      </c>
      <c r="R5" s="28">
        <f ca="1">VLOOKUP($K5,Tabelle2!$A$28:$U$51,8,FALSE)</f>
        <v>5</v>
      </c>
      <c r="S5" s="28" t="str">
        <f ca="1">VLOOKUP($K5,Tabelle2!$A$26:$U$51,10,FALSE)</f>
        <v>·</v>
      </c>
      <c r="T5" s="28">
        <f ca="1">VLOOKUP($K5,Tabelle2!$A$28:$U$51,11,FALSE)</f>
        <v>8</v>
      </c>
      <c r="U5" s="29" t="str">
        <f ca="1">IF(VLOOKUP($K5,Tabelle2!$A$28:$U$51,13,FALSE)&lt;&gt;0,VLOOKUP($K5,Tabelle2!$A$28:$U$51,13,FALSE),"")</f>
        <v>=</v>
      </c>
      <c r="V5" s="28">
        <f ca="1">IF(VLOOKUP($K5,Tabelle2!$A$28:$U$51,14,FALSE)&lt;&gt;0,VLOOKUP($K5,Tabelle2!$A$28:$U$51,14,FALSE),"")</f>
        <v>40</v>
      </c>
      <c r="W5" s="29" t="str">
        <f ca="1">IF(VLOOKUP($K5,Tabelle2!$A$28:$U$51,16,FALSE)&lt;&gt;0,VLOOKUP($K5,Tabelle2!$A$28:$U$51,16,FALSE),"")</f>
        <v>=</v>
      </c>
      <c r="X5" s="28">
        <f ca="1">IF(VLOOKUP($K5,Tabelle2!$A$28:$U$51,17,FALSE)&lt;&gt;0,VLOOKUP($K5,Tabelle2!$A$28:$U$51,17,FALSE),"")</f>
        <v>20</v>
      </c>
    </row>
    <row r="6" spans="1:28" x14ac:dyDescent="0.3">
      <c r="B6" s="29"/>
      <c r="C6" s="29"/>
      <c r="D6" s="26">
        <f ca="1">VLOOKUP($K6,Tabelle2!$A$28:$U$51,6,FALSE)</f>
        <v>8</v>
      </c>
      <c r="E6" s="29"/>
      <c r="F6" s="56">
        <f ca="1">R6</f>
        <v>6</v>
      </c>
      <c r="G6" s="56"/>
      <c r="H6" s="56"/>
      <c r="I6" s="44"/>
      <c r="J6" s="54">
        <f ca="1">V6</f>
        <v>6</v>
      </c>
      <c r="K6" s="41">
        <f>K5</f>
        <v>1</v>
      </c>
      <c r="L6" s="61"/>
      <c r="N6" s="29"/>
      <c r="O6" s="29"/>
      <c r="P6" s="26">
        <f ca="1">VLOOKUP($K6,Tabelle2!$A$28:$U$51,6,FALSE)</f>
        <v>8</v>
      </c>
      <c r="Q6" s="29"/>
      <c r="R6" s="43">
        <f ca="1">VLOOKUP($K6,Tabelle2!$A$28:$U$51,12,FALSE)</f>
        <v>6</v>
      </c>
      <c r="S6" s="43"/>
      <c r="T6" s="43"/>
      <c r="U6" s="29"/>
      <c r="V6" s="26">
        <f ca="1">IF(VLOOKUP($K6,Tabelle2!$A$28:$U$51,15,FALSE)&lt;&gt;0,VLOOKUP($K6,Tabelle2!$A$28:$U$51,15,FALSE),"")</f>
        <v>6</v>
      </c>
      <c r="W6" s="29"/>
      <c r="X6" s="26">
        <f ca="1">IF(VLOOKUP($K6,Tabelle2!$A$28:$U$51,18,FALSE)&lt;&gt;0,VLOOKUP($K6,Tabelle2!$A$28:$U$51,18,FALSE),"")</f>
        <v>3</v>
      </c>
      <c r="AA6" s="51" t="s">
        <v>18</v>
      </c>
      <c r="AB6" s="51"/>
    </row>
    <row r="7" spans="1:28" x14ac:dyDescent="0.3">
      <c r="F7" s="24"/>
      <c r="G7" s="24"/>
      <c r="H7" s="24"/>
      <c r="K7" s="41"/>
      <c r="L7" s="61"/>
      <c r="AA7" s="51"/>
      <c r="AB7" s="51"/>
    </row>
    <row r="8" spans="1:28" ht="16.2" thickBot="1" x14ac:dyDescent="0.35">
      <c r="A8" s="25" t="str">
        <f>K8&amp;")"</f>
        <v>2)</v>
      </c>
      <c r="B8" s="29">
        <f ca="1">VLOOKUP($K8,Tabelle2!$A$28:$U$51,3,FALSE)</f>
        <v>9</v>
      </c>
      <c r="C8" s="29" t="str">
        <f ca="1">VLOOKUP($K8,Tabelle2!$A$3:$U$26,7,FALSE)</f>
        <v>:</v>
      </c>
      <c r="D8" s="28">
        <f ca="1">VLOOKUP($K8,Tabelle2!$A$26:$U$51,5,FALSE)</f>
        <v>7</v>
      </c>
      <c r="E8" s="29" t="s">
        <v>1</v>
      </c>
      <c r="F8" s="45">
        <f ca="1">R8</f>
        <v>9</v>
      </c>
      <c r="G8" s="45" t="str">
        <f t="shared" ref="G8" ca="1" si="2">S8</f>
        <v>·</v>
      </c>
      <c r="H8" s="45">
        <f t="shared" ref="H8" ca="1" si="3">T8</f>
        <v>8</v>
      </c>
      <c r="I8" s="53" t="s">
        <v>1</v>
      </c>
      <c r="J8" s="55">
        <f ca="1">V8</f>
        <v>72</v>
      </c>
      <c r="K8" s="41">
        <f>K5+1</f>
        <v>2</v>
      </c>
      <c r="L8" s="61"/>
      <c r="M8" s="25" t="str">
        <f>A8</f>
        <v>2)</v>
      </c>
      <c r="N8" s="29">
        <f ca="1">VLOOKUP($K8,Tabelle2!$A$28:$U$51,3,FALSE)</f>
        <v>9</v>
      </c>
      <c r="O8" s="29" t="str">
        <f ca="1">VLOOKUP($K8,Tabelle2!$A$28:$U$51,7,FALSE)</f>
        <v>:</v>
      </c>
      <c r="P8" s="28">
        <f ca="1">VLOOKUP($K8,Tabelle2!$A$28:$U$51,5,FALSE)</f>
        <v>7</v>
      </c>
      <c r="Q8" s="29" t="s">
        <v>1</v>
      </c>
      <c r="R8" s="28">
        <f ca="1">VLOOKUP($K8,Tabelle2!$A$28:$U$51,8,FALSE)</f>
        <v>9</v>
      </c>
      <c r="S8" s="28" t="str">
        <f ca="1">VLOOKUP($K8,Tabelle2!$A$26:$U$51,10,FALSE)</f>
        <v>·</v>
      </c>
      <c r="T8" s="28">
        <f ca="1">VLOOKUP($K8,Tabelle2!$A$28:$U$51,11,FALSE)</f>
        <v>8</v>
      </c>
      <c r="U8" s="29" t="str">
        <f ca="1">IF(VLOOKUP($K8,Tabelle2!$A$28:$U$51,13,FALSE)&lt;&gt;0,VLOOKUP($K8,Tabelle2!$A$28:$U$51,13,FALSE),"")</f>
        <v>=</v>
      </c>
      <c r="V8" s="28">
        <f ca="1">IF(VLOOKUP($K8,Tabelle2!$A$28:$U$51,14,FALSE)&lt;&gt;0,VLOOKUP($K8,Tabelle2!$A$28:$U$51,14,FALSE),"")</f>
        <v>72</v>
      </c>
      <c r="W8" s="29" t="str">
        <f ca="1">IF(VLOOKUP($K8,Tabelle2!$A$28:$U$51,16,FALSE)&lt;&gt;0,VLOOKUP($K8,Tabelle2!$A$28:$U$51,16,FALSE),"")</f>
        <v/>
      </c>
      <c r="X8" s="28" t="str">
        <f ca="1">IF(VLOOKUP($K8,Tabelle2!$A$28:$U$51,17,FALSE)&lt;&gt;0,VLOOKUP($K8,Tabelle2!$A$28:$U$51,17,FALSE),"")</f>
        <v/>
      </c>
      <c r="AA8" s="51"/>
      <c r="AB8" s="51"/>
    </row>
    <row r="9" spans="1:28" x14ac:dyDescent="0.3">
      <c r="B9" s="29"/>
      <c r="C9" s="29"/>
      <c r="D9" s="26">
        <f ca="1">VLOOKUP($K9,Tabelle2!$A$28:$U$51,6,FALSE)</f>
        <v>8</v>
      </c>
      <c r="E9" s="29"/>
      <c r="F9" s="56">
        <f ca="1">R9</f>
        <v>7</v>
      </c>
      <c r="G9" s="56"/>
      <c r="H9" s="56"/>
      <c r="I9" s="44"/>
      <c r="J9" s="54">
        <f ca="1">V9</f>
        <v>7</v>
      </c>
      <c r="K9" s="41">
        <f>K8</f>
        <v>2</v>
      </c>
      <c r="L9" s="61"/>
      <c r="N9" s="29"/>
      <c r="O9" s="29"/>
      <c r="P9" s="26">
        <f ca="1">VLOOKUP($K9,Tabelle2!$A$28:$U$51,6,FALSE)</f>
        <v>8</v>
      </c>
      <c r="Q9" s="29"/>
      <c r="R9" s="43">
        <f ca="1">VLOOKUP($K9,Tabelle2!$A$28:$U$51,12,FALSE)</f>
        <v>7</v>
      </c>
      <c r="S9" s="43"/>
      <c r="T9" s="43"/>
      <c r="U9" s="29"/>
      <c r="V9" s="26">
        <f ca="1">IF(VLOOKUP($K9,Tabelle2!$A$28:$U$51,15,FALSE)&lt;&gt;0,VLOOKUP($K9,Tabelle2!$A$28:$U$51,15,FALSE),"")</f>
        <v>7</v>
      </c>
      <c r="W9" s="29"/>
      <c r="X9" s="26" t="str">
        <f ca="1">IF(VLOOKUP($K9,Tabelle2!$A$28:$U$51,18,FALSE)&lt;&gt;0,VLOOKUP($K9,Tabelle2!$A$28:$U$51,18,FALSE),"")</f>
        <v/>
      </c>
      <c r="AA9" s="51"/>
      <c r="AB9" s="51"/>
    </row>
    <row r="10" spans="1:28" x14ac:dyDescent="0.3">
      <c r="F10" s="24"/>
      <c r="G10" s="24"/>
      <c r="H10" s="24"/>
      <c r="K10" s="41"/>
      <c r="L10" s="61"/>
      <c r="AA10" s="51"/>
      <c r="AB10" s="51"/>
    </row>
    <row r="11" spans="1:28" ht="16.2" thickBot="1" x14ac:dyDescent="0.35">
      <c r="A11" s="25" t="str">
        <f>K11&amp;")"</f>
        <v>3)</v>
      </c>
      <c r="B11" s="29">
        <f ca="1">VLOOKUP($K11,Tabelle2!$A$28:$U$51,3,FALSE)</f>
        <v>8</v>
      </c>
      <c r="C11" s="29" t="str">
        <f ca="1">VLOOKUP($K11,Tabelle2!$A$3:$U$26,7,FALSE)</f>
        <v>:</v>
      </c>
      <c r="D11" s="28">
        <f ca="1">VLOOKUP($K11,Tabelle2!$A$26:$U$51,5,FALSE)</f>
        <v>5</v>
      </c>
      <c r="E11" s="29" t="s">
        <v>1</v>
      </c>
      <c r="F11" s="45">
        <f ca="1">R11</f>
        <v>8</v>
      </c>
      <c r="G11" s="45" t="str">
        <f t="shared" ref="G11" ca="1" si="4">S11</f>
        <v>·</v>
      </c>
      <c r="H11" s="45">
        <f t="shared" ref="H11" ca="1" si="5">T11</f>
        <v>2</v>
      </c>
      <c r="I11" s="53" t="s">
        <v>1</v>
      </c>
      <c r="J11" s="55">
        <f ca="1">V11</f>
        <v>16</v>
      </c>
      <c r="K11" s="41">
        <f>K8+1</f>
        <v>3</v>
      </c>
      <c r="L11" s="61"/>
      <c r="M11" s="25" t="str">
        <f>A11</f>
        <v>3)</v>
      </c>
      <c r="N11" s="29">
        <f ca="1">VLOOKUP($K11,Tabelle2!$A$28:$U$51,3,FALSE)</f>
        <v>8</v>
      </c>
      <c r="O11" s="29" t="str">
        <f ca="1">VLOOKUP($K11,Tabelle2!$A$28:$U$51,7,FALSE)</f>
        <v>:</v>
      </c>
      <c r="P11" s="28">
        <f ca="1">VLOOKUP($K11,Tabelle2!$A$28:$U$51,5,FALSE)</f>
        <v>5</v>
      </c>
      <c r="Q11" s="29" t="s">
        <v>1</v>
      </c>
      <c r="R11" s="28">
        <f ca="1">VLOOKUP($K11,Tabelle2!$A$28:$U$51,8,FALSE)</f>
        <v>8</v>
      </c>
      <c r="S11" s="28" t="str">
        <f ca="1">VLOOKUP($K11,Tabelle2!$A$26:$U$51,10,FALSE)</f>
        <v>·</v>
      </c>
      <c r="T11" s="28">
        <f ca="1">VLOOKUP($K11,Tabelle2!$A$28:$U$51,11,FALSE)</f>
        <v>2</v>
      </c>
      <c r="U11" s="29" t="str">
        <f ca="1">IF(VLOOKUP($K11,Tabelle2!$A$28:$U$51,13,FALSE)&lt;&gt;0,VLOOKUP($K11,Tabelle2!$A$28:$U$51,13,FALSE),"")</f>
        <v>=</v>
      </c>
      <c r="V11" s="28">
        <f ca="1">IF(VLOOKUP($K11,Tabelle2!$A$28:$U$51,14,FALSE)&lt;&gt;0,VLOOKUP($K11,Tabelle2!$A$28:$U$51,14,FALSE),"")</f>
        <v>16</v>
      </c>
      <c r="W11" s="29" t="str">
        <f ca="1">IF(VLOOKUP($K11,Tabelle2!$A$28:$U$51,16,FALSE)&lt;&gt;0,VLOOKUP($K11,Tabelle2!$A$28:$U$51,16,FALSE),"")</f>
        <v/>
      </c>
      <c r="X11" s="28" t="str">
        <f ca="1">IF(VLOOKUP($K11,Tabelle2!$A$28:$U$51,17,FALSE)&lt;&gt;0,VLOOKUP($K11,Tabelle2!$A$28:$U$51,17,FALSE),"")</f>
        <v/>
      </c>
      <c r="AA11" s="51"/>
      <c r="AB11" s="51"/>
    </row>
    <row r="12" spans="1:28" x14ac:dyDescent="0.3">
      <c r="B12" s="29"/>
      <c r="C12" s="29"/>
      <c r="D12" s="26">
        <f ca="1">VLOOKUP($K12,Tabelle2!$A$28:$U$51,6,FALSE)</f>
        <v>2</v>
      </c>
      <c r="E12" s="29"/>
      <c r="F12" s="56">
        <f ca="1">R12</f>
        <v>5</v>
      </c>
      <c r="G12" s="56"/>
      <c r="H12" s="56"/>
      <c r="I12" s="44"/>
      <c r="J12" s="54">
        <f ca="1">V12</f>
        <v>5</v>
      </c>
      <c r="K12" s="41">
        <f>K11</f>
        <v>3</v>
      </c>
      <c r="L12" s="61"/>
      <c r="N12" s="29"/>
      <c r="O12" s="29"/>
      <c r="P12" s="26">
        <f ca="1">VLOOKUP($K12,Tabelle2!$A$28:$U$51,6,FALSE)</f>
        <v>2</v>
      </c>
      <c r="Q12" s="29"/>
      <c r="R12" s="43">
        <f ca="1">VLOOKUP($K12,Tabelle2!$A$28:$U$51,12,FALSE)</f>
        <v>5</v>
      </c>
      <c r="S12" s="43"/>
      <c r="T12" s="43"/>
      <c r="U12" s="29"/>
      <c r="V12" s="26">
        <f ca="1">IF(VLOOKUP($K12,Tabelle2!$A$28:$U$51,15,FALSE)&lt;&gt;0,VLOOKUP($K12,Tabelle2!$A$28:$U$51,15,FALSE),"")</f>
        <v>5</v>
      </c>
      <c r="W12" s="29"/>
      <c r="X12" s="26" t="str">
        <f ca="1">IF(VLOOKUP($K12,Tabelle2!$A$28:$U$51,18,FALSE)&lt;&gt;0,VLOOKUP($K12,Tabelle2!$A$28:$U$51,18,FALSE),"")</f>
        <v/>
      </c>
    </row>
    <row r="13" spans="1:28" x14ac:dyDescent="0.3">
      <c r="F13" s="24"/>
      <c r="G13" s="24"/>
      <c r="H13" s="24"/>
      <c r="K13" s="41"/>
      <c r="L13" s="61"/>
      <c r="AA13" s="52"/>
      <c r="AB13" s="52"/>
    </row>
    <row r="14" spans="1:28" ht="16.2" thickBot="1" x14ac:dyDescent="0.35">
      <c r="A14" s="25" t="str">
        <f>K14&amp;")"</f>
        <v>4)</v>
      </c>
      <c r="B14" s="29">
        <f ca="1">VLOOKUP($K14,Tabelle2!$A$28:$U$51,3,FALSE)</f>
        <v>6</v>
      </c>
      <c r="C14" s="29" t="str">
        <f ca="1">VLOOKUP($K14,Tabelle2!$A$3:$U$26,7,FALSE)</f>
        <v>:</v>
      </c>
      <c r="D14" s="28">
        <f ca="1">VLOOKUP($K14,Tabelle2!$A$26:$U$51,5,FALSE)</f>
        <v>7</v>
      </c>
      <c r="E14" s="29" t="s">
        <v>1</v>
      </c>
      <c r="F14" s="45">
        <f ca="1">R14</f>
        <v>6</v>
      </c>
      <c r="G14" s="45" t="str">
        <f t="shared" ref="G14" ca="1" si="6">S14</f>
        <v>·</v>
      </c>
      <c r="H14" s="45">
        <f t="shared" ref="H14" ca="1" si="7">T14</f>
        <v>6</v>
      </c>
      <c r="I14" s="53" t="s">
        <v>1</v>
      </c>
      <c r="J14" s="55">
        <f ca="1">V14</f>
        <v>36</v>
      </c>
      <c r="K14" s="41">
        <f>K11+1</f>
        <v>4</v>
      </c>
      <c r="L14" s="61"/>
      <c r="M14" s="25" t="str">
        <f>A14</f>
        <v>4)</v>
      </c>
      <c r="N14" s="29">
        <f ca="1">VLOOKUP($K14,Tabelle2!$A$28:$U$51,3,FALSE)</f>
        <v>6</v>
      </c>
      <c r="O14" s="29" t="str">
        <f ca="1">VLOOKUP($K14,Tabelle2!$A$28:$U$51,7,FALSE)</f>
        <v>:</v>
      </c>
      <c r="P14" s="28">
        <f ca="1">VLOOKUP($K14,Tabelle2!$A$28:$U$51,5,FALSE)</f>
        <v>7</v>
      </c>
      <c r="Q14" s="29" t="s">
        <v>1</v>
      </c>
      <c r="R14" s="28">
        <f ca="1">VLOOKUP($K14,Tabelle2!$A$28:$U$51,8,FALSE)</f>
        <v>6</v>
      </c>
      <c r="S14" s="28" t="str">
        <f ca="1">VLOOKUP($K14,Tabelle2!$A$26:$U$51,10,FALSE)</f>
        <v>·</v>
      </c>
      <c r="T14" s="28">
        <f ca="1">VLOOKUP($K14,Tabelle2!$A$28:$U$51,11,FALSE)</f>
        <v>6</v>
      </c>
      <c r="U14" s="29" t="str">
        <f ca="1">IF(VLOOKUP($K14,Tabelle2!$A$28:$U$51,13,FALSE)&lt;&gt;0,VLOOKUP($K14,Tabelle2!$A$28:$U$51,13,FALSE),"")</f>
        <v>=</v>
      </c>
      <c r="V14" s="28">
        <f ca="1">IF(VLOOKUP($K14,Tabelle2!$A$28:$U$51,14,FALSE)&lt;&gt;0,VLOOKUP($K14,Tabelle2!$A$28:$U$51,14,FALSE),"")</f>
        <v>36</v>
      </c>
      <c r="W14" s="29" t="str">
        <f ca="1">IF(VLOOKUP($K14,Tabelle2!$A$28:$U$51,16,FALSE)&lt;&gt;0,VLOOKUP($K14,Tabelle2!$A$28:$U$51,16,FALSE),"")</f>
        <v/>
      </c>
      <c r="X14" s="28" t="str">
        <f ca="1">IF(VLOOKUP($K14,Tabelle2!$A$28:$U$51,17,FALSE)&lt;&gt;0,VLOOKUP($K14,Tabelle2!$A$28:$U$51,17,FALSE),"")</f>
        <v/>
      </c>
    </row>
    <row r="15" spans="1:28" x14ac:dyDescent="0.3">
      <c r="B15" s="29"/>
      <c r="C15" s="29"/>
      <c r="D15" s="26">
        <f ca="1">VLOOKUP($K15,Tabelle2!$A$28:$U$51,6,FALSE)</f>
        <v>6</v>
      </c>
      <c r="E15" s="29"/>
      <c r="F15" s="56">
        <f ca="1">R15</f>
        <v>7</v>
      </c>
      <c r="G15" s="56"/>
      <c r="H15" s="56"/>
      <c r="I15" s="44"/>
      <c r="J15" s="54">
        <f ca="1">V15</f>
        <v>7</v>
      </c>
      <c r="K15" s="41">
        <f>K14</f>
        <v>4</v>
      </c>
      <c r="L15" s="61"/>
      <c r="N15" s="29"/>
      <c r="O15" s="29"/>
      <c r="P15" s="26">
        <f ca="1">VLOOKUP($K15,Tabelle2!$A$28:$U$51,6,FALSE)</f>
        <v>6</v>
      </c>
      <c r="Q15" s="29"/>
      <c r="R15" s="43">
        <f ca="1">VLOOKUP($K15,Tabelle2!$A$28:$U$51,12,FALSE)</f>
        <v>7</v>
      </c>
      <c r="S15" s="43"/>
      <c r="T15" s="43"/>
      <c r="U15" s="29"/>
      <c r="V15" s="26">
        <f ca="1">IF(VLOOKUP($K15,Tabelle2!$A$28:$U$51,15,FALSE)&lt;&gt;0,VLOOKUP($K15,Tabelle2!$A$28:$U$51,15,FALSE),"")</f>
        <v>7</v>
      </c>
      <c r="W15" s="29"/>
      <c r="X15" s="26" t="str">
        <f ca="1">IF(VLOOKUP($K15,Tabelle2!$A$28:$U$51,18,FALSE)&lt;&gt;0,VLOOKUP($K15,Tabelle2!$A$28:$U$51,18,FALSE),"")</f>
        <v/>
      </c>
    </row>
    <row r="16" spans="1:28" x14ac:dyDescent="0.3">
      <c r="F16" s="24"/>
      <c r="G16" s="24"/>
      <c r="H16" s="24"/>
      <c r="K16" s="40"/>
      <c r="L16" s="39"/>
    </row>
    <row r="17" spans="1:24" ht="16.2" thickBot="1" x14ac:dyDescent="0.35">
      <c r="A17" s="25" t="str">
        <f>K17&amp;")"</f>
        <v>5)</v>
      </c>
      <c r="B17" s="29">
        <f ca="1">VLOOKUP($K17,Tabelle2!$A$28:$U$51,3,FALSE)</f>
        <v>5</v>
      </c>
      <c r="C17" s="29" t="str">
        <f ca="1">VLOOKUP($K17,Tabelle2!$A$3:$U$26,7,FALSE)</f>
        <v>:</v>
      </c>
      <c r="D17" s="28">
        <f ca="1">VLOOKUP($K17,Tabelle2!$A$26:$U$51,5,FALSE)</f>
        <v>2</v>
      </c>
      <c r="E17" s="29" t="s">
        <v>1</v>
      </c>
      <c r="F17" s="45">
        <f ca="1">R17</f>
        <v>5</v>
      </c>
      <c r="G17" s="45" t="str">
        <f t="shared" ref="G17" ca="1" si="8">S17</f>
        <v>·</v>
      </c>
      <c r="H17" s="45">
        <f t="shared" ref="H17" ca="1" si="9">T17</f>
        <v>9</v>
      </c>
      <c r="I17" s="53" t="s">
        <v>1</v>
      </c>
      <c r="J17" s="55">
        <f ca="1">V17</f>
        <v>45</v>
      </c>
      <c r="K17" s="41">
        <f>K14+1</f>
        <v>5</v>
      </c>
      <c r="L17" s="61"/>
      <c r="M17" s="25" t="str">
        <f>A17</f>
        <v>5)</v>
      </c>
      <c r="N17" s="29">
        <f ca="1">VLOOKUP($K17,Tabelle2!$A$28:$U$51,3,FALSE)</f>
        <v>5</v>
      </c>
      <c r="O17" s="29" t="str">
        <f ca="1">VLOOKUP($K17,Tabelle2!$A$28:$U$51,7,FALSE)</f>
        <v>:</v>
      </c>
      <c r="P17" s="28">
        <f ca="1">VLOOKUP($K17,Tabelle2!$A$28:$U$51,5,FALSE)</f>
        <v>2</v>
      </c>
      <c r="Q17" s="29" t="s">
        <v>1</v>
      </c>
      <c r="R17" s="28">
        <f ca="1">VLOOKUP($K17,Tabelle2!$A$28:$U$51,8,FALSE)</f>
        <v>5</v>
      </c>
      <c r="S17" s="28" t="str">
        <f ca="1">VLOOKUP($K17,Tabelle2!$A$26:$U$51,10,FALSE)</f>
        <v>·</v>
      </c>
      <c r="T17" s="28">
        <f ca="1">VLOOKUP($K17,Tabelle2!$A$28:$U$51,11,FALSE)</f>
        <v>9</v>
      </c>
      <c r="U17" s="29" t="str">
        <f ca="1">IF(VLOOKUP($K17,Tabelle2!$A$28:$U$51,13,FALSE)&lt;&gt;0,VLOOKUP($K17,Tabelle2!$A$28:$U$51,13,FALSE),"")</f>
        <v>=</v>
      </c>
      <c r="V17" s="28">
        <f ca="1">IF(VLOOKUP($K17,Tabelle2!$A$28:$U$51,14,FALSE)&lt;&gt;0,VLOOKUP($K17,Tabelle2!$A$28:$U$51,14,FALSE),"")</f>
        <v>45</v>
      </c>
      <c r="W17" s="29" t="str">
        <f ca="1">IF(VLOOKUP($K17,Tabelle2!$A$28:$U$51,16,FALSE)&lt;&gt;0,VLOOKUP($K17,Tabelle2!$A$28:$U$51,16,FALSE),"")</f>
        <v/>
      </c>
      <c r="X17" s="28" t="str">
        <f ca="1">IF(VLOOKUP($K17,Tabelle2!$A$28:$U$51,17,FALSE)&lt;&gt;0,VLOOKUP($K17,Tabelle2!$A$28:$U$51,17,FALSE),"")</f>
        <v/>
      </c>
    </row>
    <row r="18" spans="1:24" x14ac:dyDescent="0.3">
      <c r="B18" s="29"/>
      <c r="C18" s="29"/>
      <c r="D18" s="26">
        <f ca="1">VLOOKUP($K18,Tabelle2!$A$28:$U$51,6,FALSE)</f>
        <v>9</v>
      </c>
      <c r="E18" s="29"/>
      <c r="F18" s="56">
        <f ca="1">R18</f>
        <v>2</v>
      </c>
      <c r="G18" s="56"/>
      <c r="H18" s="56"/>
      <c r="I18" s="44"/>
      <c r="J18" s="54">
        <f ca="1">V18</f>
        <v>2</v>
      </c>
      <c r="K18" s="41">
        <f>K17</f>
        <v>5</v>
      </c>
      <c r="L18" s="61"/>
      <c r="N18" s="29"/>
      <c r="O18" s="29"/>
      <c r="P18" s="26">
        <f ca="1">VLOOKUP($K18,Tabelle2!$A$28:$U$51,6,FALSE)</f>
        <v>9</v>
      </c>
      <c r="Q18" s="29"/>
      <c r="R18" s="43">
        <f ca="1">VLOOKUP($K18,Tabelle2!$A$28:$U$51,12,FALSE)</f>
        <v>2</v>
      </c>
      <c r="S18" s="43"/>
      <c r="T18" s="43"/>
      <c r="U18" s="29"/>
      <c r="V18" s="26">
        <f ca="1">IF(VLOOKUP($K18,Tabelle2!$A$28:$U$51,15,FALSE)&lt;&gt;0,VLOOKUP($K18,Tabelle2!$A$28:$U$51,15,FALSE),"")</f>
        <v>2</v>
      </c>
      <c r="W18" s="29"/>
      <c r="X18" s="26" t="str">
        <f ca="1">IF(VLOOKUP($K18,Tabelle2!$A$28:$U$51,18,FALSE)&lt;&gt;0,VLOOKUP($K18,Tabelle2!$A$28:$U$51,18,FALSE),"")</f>
        <v/>
      </c>
    </row>
    <row r="19" spans="1:24" x14ac:dyDescent="0.3">
      <c r="B19" s="32"/>
      <c r="C19" s="32"/>
      <c r="D19" s="26"/>
      <c r="E19" s="32"/>
      <c r="F19" s="46"/>
      <c r="G19" s="46"/>
      <c r="H19" s="46"/>
      <c r="K19" s="41"/>
      <c r="L19" s="61"/>
      <c r="N19" s="32"/>
      <c r="O19" s="32"/>
      <c r="P19" s="26"/>
      <c r="Q19" s="32"/>
      <c r="R19" s="50"/>
      <c r="S19" s="50"/>
      <c r="T19" s="50"/>
      <c r="U19" s="32"/>
      <c r="V19" s="26"/>
      <c r="W19" s="32"/>
      <c r="X19" s="26"/>
    </row>
    <row r="20" spans="1:24" ht="16.2" thickBot="1" x14ac:dyDescent="0.35">
      <c r="A20" s="25" t="str">
        <f t="shared" ref="A20" si="10">K20&amp;")"</f>
        <v>6)</v>
      </c>
      <c r="B20" s="29">
        <f ca="1">VLOOKUP($K20,Tabelle2!$A$28:$U$51,3,FALSE)</f>
        <v>3</v>
      </c>
      <c r="C20" s="29" t="str">
        <f ca="1">VLOOKUP($K20,Tabelle2!$A$3:$U$26,7,FALSE)</f>
        <v>:</v>
      </c>
      <c r="D20" s="28">
        <f ca="1">VLOOKUP($K20,Tabelle2!$A$26:$U$51,5,FALSE)</f>
        <v>8</v>
      </c>
      <c r="E20" s="29" t="s">
        <v>1</v>
      </c>
      <c r="F20" s="45">
        <f ca="1">R20</f>
        <v>3</v>
      </c>
      <c r="G20" s="45" t="str">
        <f t="shared" ref="G20" ca="1" si="11">S20</f>
        <v>·</v>
      </c>
      <c r="H20" s="45">
        <f t="shared" ref="H20" ca="1" si="12">T20</f>
        <v>9</v>
      </c>
      <c r="I20" s="53" t="s">
        <v>1</v>
      </c>
      <c r="J20" s="55">
        <f ca="1">V20</f>
        <v>27</v>
      </c>
      <c r="K20" s="41">
        <f t="shared" ref="K20" si="13">K17+1</f>
        <v>6</v>
      </c>
      <c r="L20" s="61"/>
      <c r="M20" s="25" t="str">
        <f t="shared" ref="M20" si="14">A20</f>
        <v>6)</v>
      </c>
      <c r="N20" s="29">
        <f ca="1">VLOOKUP($K20,Tabelle2!$A$28:$U$51,3,FALSE)</f>
        <v>3</v>
      </c>
      <c r="O20" s="29" t="str">
        <f ca="1">VLOOKUP($K20,Tabelle2!$A$28:$U$51,7,FALSE)</f>
        <v>:</v>
      </c>
      <c r="P20" s="28">
        <f ca="1">VLOOKUP($K20,Tabelle2!$A$28:$U$51,5,FALSE)</f>
        <v>8</v>
      </c>
      <c r="Q20" s="29" t="s">
        <v>1</v>
      </c>
      <c r="R20" s="28">
        <f ca="1">VLOOKUP($K20,Tabelle2!$A$28:$U$51,8,FALSE)</f>
        <v>3</v>
      </c>
      <c r="S20" s="28" t="str">
        <f ca="1">VLOOKUP($K20,Tabelle2!$A$26:$U$51,10,FALSE)</f>
        <v>·</v>
      </c>
      <c r="T20" s="28">
        <f ca="1">VLOOKUP($K20,Tabelle2!$A$28:$U$51,11,FALSE)</f>
        <v>9</v>
      </c>
      <c r="U20" s="29" t="str">
        <f ca="1">IF(VLOOKUP($K20,Tabelle2!$A$28:$U$51,13,FALSE)&lt;&gt;0,VLOOKUP($K20,Tabelle2!$A$28:$U$51,13,FALSE),"")</f>
        <v>=</v>
      </c>
      <c r="V20" s="28">
        <f ca="1">IF(VLOOKUP($K20,Tabelle2!$A$28:$U$51,14,FALSE)&lt;&gt;0,VLOOKUP($K20,Tabelle2!$A$28:$U$51,14,FALSE),"")</f>
        <v>27</v>
      </c>
      <c r="W20" s="29" t="str">
        <f ca="1">IF(VLOOKUP($K20,Tabelle2!$A$28:$U$51,16,FALSE)&lt;&gt;0,VLOOKUP($K20,Tabelle2!$A$28:$U$51,16,FALSE),"")</f>
        <v/>
      </c>
      <c r="X20" s="28" t="str">
        <f ca="1">IF(VLOOKUP($K20,Tabelle2!$A$28:$U$51,17,FALSE)&lt;&gt;0,VLOOKUP($K20,Tabelle2!$A$28:$U$51,17,FALSE),"")</f>
        <v/>
      </c>
    </row>
    <row r="21" spans="1:24" x14ac:dyDescent="0.3">
      <c r="B21" s="29"/>
      <c r="C21" s="29"/>
      <c r="D21" s="26">
        <f ca="1">VLOOKUP($K21,Tabelle2!$A$28:$U$51,6,FALSE)</f>
        <v>9</v>
      </c>
      <c r="E21" s="29"/>
      <c r="F21" s="56">
        <f ca="1">R21</f>
        <v>8</v>
      </c>
      <c r="G21" s="56"/>
      <c r="H21" s="56"/>
      <c r="I21" s="44"/>
      <c r="J21" s="54">
        <f ca="1">V21</f>
        <v>8</v>
      </c>
      <c r="K21" s="41">
        <f t="shared" ref="K21" si="15">K20</f>
        <v>6</v>
      </c>
      <c r="L21" s="61"/>
      <c r="N21" s="29"/>
      <c r="O21" s="29"/>
      <c r="P21" s="26">
        <f ca="1">VLOOKUP($K21,Tabelle2!$A$28:$U$51,6,FALSE)</f>
        <v>9</v>
      </c>
      <c r="Q21" s="29"/>
      <c r="R21" s="43">
        <f ca="1">VLOOKUP($K21,Tabelle2!$A$28:$U$51,12,FALSE)</f>
        <v>8</v>
      </c>
      <c r="S21" s="43"/>
      <c r="T21" s="43"/>
      <c r="U21" s="29"/>
      <c r="V21" s="26">
        <f ca="1">IF(VLOOKUP($K21,Tabelle2!$A$28:$U$51,15,FALSE)&lt;&gt;0,VLOOKUP($K21,Tabelle2!$A$28:$U$51,15,FALSE),"")</f>
        <v>8</v>
      </c>
      <c r="W21" s="29"/>
      <c r="X21" s="26" t="str">
        <f ca="1">IF(VLOOKUP($K21,Tabelle2!$A$28:$U$51,18,FALSE)&lt;&gt;0,VLOOKUP($K21,Tabelle2!$A$28:$U$51,18,FALSE),"")</f>
        <v/>
      </c>
    </row>
    <row r="22" spans="1:24" x14ac:dyDescent="0.3">
      <c r="B22" s="32"/>
      <c r="C22" s="32"/>
      <c r="D22" s="26"/>
      <c r="E22" s="32"/>
      <c r="F22" s="46"/>
      <c r="G22" s="46"/>
      <c r="H22" s="46"/>
      <c r="K22" s="41"/>
      <c r="L22" s="61"/>
      <c r="N22" s="32"/>
      <c r="O22" s="32"/>
      <c r="P22" s="26"/>
      <c r="Q22" s="32"/>
      <c r="R22" s="50"/>
      <c r="S22" s="50"/>
      <c r="T22" s="50"/>
      <c r="U22" s="32"/>
      <c r="V22" s="26"/>
      <c r="W22" s="32"/>
      <c r="X22" s="26"/>
    </row>
    <row r="23" spans="1:24" ht="16.2" thickBot="1" x14ac:dyDescent="0.35">
      <c r="A23" s="25" t="str">
        <f t="shared" ref="A23" si="16">K23&amp;")"</f>
        <v>7)</v>
      </c>
      <c r="B23" s="29">
        <f ca="1">VLOOKUP($K23,Tabelle2!$A$28:$U$51,3,FALSE)</f>
        <v>3</v>
      </c>
      <c r="C23" s="29" t="str">
        <f ca="1">VLOOKUP($K23,Tabelle2!$A$3:$U$26,7,FALSE)</f>
        <v>:</v>
      </c>
      <c r="D23" s="28">
        <f ca="1">VLOOKUP($K23,Tabelle2!$A$26:$U$51,5,FALSE)</f>
        <v>8</v>
      </c>
      <c r="E23" s="29" t="s">
        <v>1</v>
      </c>
      <c r="F23" s="45">
        <f ca="1">R23</f>
        <v>3</v>
      </c>
      <c r="G23" s="45" t="str">
        <f t="shared" ref="G23" ca="1" si="17">S23</f>
        <v>·</v>
      </c>
      <c r="H23" s="45">
        <f t="shared" ref="H23" ca="1" si="18">T23</f>
        <v>5</v>
      </c>
      <c r="I23" s="53" t="s">
        <v>1</v>
      </c>
      <c r="J23" s="55">
        <f ca="1">V23</f>
        <v>15</v>
      </c>
      <c r="K23" s="41">
        <f t="shared" ref="K23" si="19">K20+1</f>
        <v>7</v>
      </c>
      <c r="L23" s="61"/>
      <c r="M23" s="25" t="str">
        <f t="shared" ref="M23" si="20">A23</f>
        <v>7)</v>
      </c>
      <c r="N23" s="29">
        <f ca="1">VLOOKUP($K23,Tabelle2!$A$28:$U$51,3,FALSE)</f>
        <v>3</v>
      </c>
      <c r="O23" s="29" t="str">
        <f ca="1">VLOOKUP($K23,Tabelle2!$A$28:$U$51,7,FALSE)</f>
        <v>:</v>
      </c>
      <c r="P23" s="28">
        <f ca="1">VLOOKUP($K23,Tabelle2!$A$28:$U$51,5,FALSE)</f>
        <v>8</v>
      </c>
      <c r="Q23" s="29" t="s">
        <v>1</v>
      </c>
      <c r="R23" s="28">
        <f ca="1">VLOOKUP($K23,Tabelle2!$A$28:$U$51,8,FALSE)</f>
        <v>3</v>
      </c>
      <c r="S23" s="28" t="str">
        <f ca="1">VLOOKUP($K23,Tabelle2!$A$26:$U$51,10,FALSE)</f>
        <v>·</v>
      </c>
      <c r="T23" s="28">
        <f ca="1">VLOOKUP($K23,Tabelle2!$A$28:$U$51,11,FALSE)</f>
        <v>5</v>
      </c>
      <c r="U23" s="29" t="str">
        <f ca="1">IF(VLOOKUP($K23,Tabelle2!$A$28:$U$51,13,FALSE)&lt;&gt;0,VLOOKUP($K23,Tabelle2!$A$28:$U$51,13,FALSE),"")</f>
        <v>=</v>
      </c>
      <c r="V23" s="28">
        <f ca="1">IF(VLOOKUP($K23,Tabelle2!$A$28:$U$51,14,FALSE)&lt;&gt;0,VLOOKUP($K23,Tabelle2!$A$28:$U$51,14,FALSE),"")</f>
        <v>15</v>
      </c>
      <c r="W23" s="29" t="str">
        <f ca="1">IF(VLOOKUP($K23,Tabelle2!$A$28:$U$51,16,FALSE)&lt;&gt;0,VLOOKUP($K23,Tabelle2!$A$28:$U$51,16,FALSE),"")</f>
        <v/>
      </c>
      <c r="X23" s="28" t="str">
        <f ca="1">IF(VLOOKUP($K23,Tabelle2!$A$28:$U$51,17,FALSE)&lt;&gt;0,VLOOKUP($K23,Tabelle2!$A$28:$U$51,17,FALSE),"")</f>
        <v/>
      </c>
    </row>
    <row r="24" spans="1:24" x14ac:dyDescent="0.3">
      <c r="B24" s="29"/>
      <c r="C24" s="29"/>
      <c r="D24" s="26">
        <f ca="1">VLOOKUP($K24,Tabelle2!$A$28:$U$51,6,FALSE)</f>
        <v>5</v>
      </c>
      <c r="E24" s="29"/>
      <c r="F24" s="56">
        <f ca="1">R24</f>
        <v>8</v>
      </c>
      <c r="G24" s="56"/>
      <c r="H24" s="56"/>
      <c r="I24" s="44"/>
      <c r="J24" s="54">
        <f ca="1">V24</f>
        <v>8</v>
      </c>
      <c r="K24" s="41">
        <f t="shared" ref="K24" si="21">K23</f>
        <v>7</v>
      </c>
      <c r="L24" s="61"/>
      <c r="N24" s="29"/>
      <c r="O24" s="29"/>
      <c r="P24" s="26">
        <f ca="1">VLOOKUP($K24,Tabelle2!$A$28:$U$51,6,FALSE)</f>
        <v>5</v>
      </c>
      <c r="Q24" s="29"/>
      <c r="R24" s="43">
        <f ca="1">VLOOKUP($K24,Tabelle2!$A$28:$U$51,12,FALSE)</f>
        <v>8</v>
      </c>
      <c r="S24" s="43"/>
      <c r="T24" s="43"/>
      <c r="U24" s="29"/>
      <c r="V24" s="26">
        <f ca="1">IF(VLOOKUP($K24,Tabelle2!$A$28:$U$51,15,FALSE)&lt;&gt;0,VLOOKUP($K24,Tabelle2!$A$28:$U$51,15,FALSE),"")</f>
        <v>8</v>
      </c>
      <c r="W24" s="29"/>
      <c r="X24" s="26" t="str">
        <f ca="1">IF(VLOOKUP($K24,Tabelle2!$A$28:$U$51,18,FALSE)&lt;&gt;0,VLOOKUP($K24,Tabelle2!$A$28:$U$51,18,FALSE),"")</f>
        <v/>
      </c>
    </row>
    <row r="25" spans="1:24" x14ac:dyDescent="0.3">
      <c r="B25" s="32"/>
      <c r="C25" s="32"/>
      <c r="D25" s="26"/>
      <c r="E25" s="32"/>
      <c r="F25" s="46"/>
      <c r="G25" s="46"/>
      <c r="H25" s="46"/>
      <c r="K25" s="41"/>
      <c r="L25" s="61"/>
      <c r="N25" s="32"/>
      <c r="O25" s="32"/>
      <c r="P25" s="26"/>
      <c r="Q25" s="32"/>
      <c r="R25" s="50"/>
      <c r="S25" s="50"/>
      <c r="T25" s="50"/>
      <c r="U25" s="32"/>
      <c r="V25" s="26"/>
      <c r="W25" s="32"/>
      <c r="X25" s="26"/>
    </row>
    <row r="26" spans="1:24" ht="16.2" thickBot="1" x14ac:dyDescent="0.35">
      <c r="A26" s="25" t="str">
        <f t="shared" ref="A26" si="22">K26&amp;")"</f>
        <v>8)</v>
      </c>
      <c r="B26" s="29">
        <f ca="1">VLOOKUP($K26,Tabelle2!$A$28:$U$51,3,FALSE)</f>
        <v>2</v>
      </c>
      <c r="C26" s="29" t="str">
        <f ca="1">VLOOKUP($K26,Tabelle2!$A$3:$U$26,7,FALSE)</f>
        <v>:</v>
      </c>
      <c r="D26" s="28">
        <f ca="1">VLOOKUP($K26,Tabelle2!$A$26:$U$51,5,FALSE)</f>
        <v>3</v>
      </c>
      <c r="E26" s="29" t="s">
        <v>1</v>
      </c>
      <c r="F26" s="45">
        <f ca="1">R26</f>
        <v>2</v>
      </c>
      <c r="G26" s="45" t="str">
        <f t="shared" ref="G26" ca="1" si="23">S26</f>
        <v>·</v>
      </c>
      <c r="H26" s="45">
        <f t="shared" ref="H26" ca="1" si="24">T26</f>
        <v>8</v>
      </c>
      <c r="I26" s="53" t="s">
        <v>1</v>
      </c>
      <c r="J26" s="55">
        <f ca="1">V26</f>
        <v>16</v>
      </c>
      <c r="K26" s="41">
        <f t="shared" ref="K26" si="25">K23+1</f>
        <v>8</v>
      </c>
      <c r="L26" s="61"/>
      <c r="M26" s="25" t="str">
        <f t="shared" ref="M26" si="26">A26</f>
        <v>8)</v>
      </c>
      <c r="N26" s="29">
        <f ca="1">VLOOKUP($K26,Tabelle2!$A$28:$U$51,3,FALSE)</f>
        <v>2</v>
      </c>
      <c r="O26" s="29" t="str">
        <f ca="1">VLOOKUP($K26,Tabelle2!$A$28:$U$51,7,FALSE)</f>
        <v>:</v>
      </c>
      <c r="P26" s="28">
        <f ca="1">VLOOKUP($K26,Tabelle2!$A$28:$U$51,5,FALSE)</f>
        <v>3</v>
      </c>
      <c r="Q26" s="29" t="s">
        <v>1</v>
      </c>
      <c r="R26" s="28">
        <f ca="1">VLOOKUP($K26,Tabelle2!$A$28:$U$51,8,FALSE)</f>
        <v>2</v>
      </c>
      <c r="S26" s="28" t="str">
        <f ca="1">VLOOKUP($K26,Tabelle2!$A$26:$U$51,10,FALSE)</f>
        <v>·</v>
      </c>
      <c r="T26" s="28">
        <f ca="1">VLOOKUP($K26,Tabelle2!$A$28:$U$51,11,FALSE)</f>
        <v>8</v>
      </c>
      <c r="U26" s="29" t="str">
        <f ca="1">IF(VLOOKUP($K26,Tabelle2!$A$28:$U$51,13,FALSE)&lt;&gt;0,VLOOKUP($K26,Tabelle2!$A$28:$U$51,13,FALSE),"")</f>
        <v>=</v>
      </c>
      <c r="V26" s="28">
        <f ca="1">IF(VLOOKUP($K26,Tabelle2!$A$28:$U$51,14,FALSE)&lt;&gt;0,VLOOKUP($K26,Tabelle2!$A$28:$U$51,14,FALSE),"")</f>
        <v>16</v>
      </c>
      <c r="W26" s="29" t="str">
        <f ca="1">IF(VLOOKUP($K26,Tabelle2!$A$28:$U$51,16,FALSE)&lt;&gt;0,VLOOKUP($K26,Tabelle2!$A$28:$U$51,16,FALSE),"")</f>
        <v/>
      </c>
      <c r="X26" s="28" t="str">
        <f ca="1">IF(VLOOKUP($K26,Tabelle2!$A$28:$U$51,17,FALSE)&lt;&gt;0,VLOOKUP($K26,Tabelle2!$A$28:$U$51,17,FALSE),"")</f>
        <v/>
      </c>
    </row>
    <row r="27" spans="1:24" x14ac:dyDescent="0.3">
      <c r="B27" s="29"/>
      <c r="C27" s="29"/>
      <c r="D27" s="26">
        <f ca="1">VLOOKUP($K27,Tabelle2!$A$28:$U$51,6,FALSE)</f>
        <v>8</v>
      </c>
      <c r="E27" s="29"/>
      <c r="F27" s="56">
        <f ca="1">R27</f>
        <v>3</v>
      </c>
      <c r="G27" s="56"/>
      <c r="H27" s="56"/>
      <c r="I27" s="44"/>
      <c r="J27" s="54">
        <f ca="1">V27</f>
        <v>3</v>
      </c>
      <c r="K27" s="41">
        <f t="shared" ref="K27:K28" si="27">K26</f>
        <v>8</v>
      </c>
      <c r="L27" s="61"/>
      <c r="N27" s="29"/>
      <c r="O27" s="29"/>
      <c r="P27" s="26">
        <f ca="1">VLOOKUP($K27,Tabelle2!$A$28:$U$51,6,FALSE)</f>
        <v>8</v>
      </c>
      <c r="Q27" s="29"/>
      <c r="R27" s="43">
        <f ca="1">VLOOKUP($K27,Tabelle2!$A$28:$U$51,12,FALSE)</f>
        <v>3</v>
      </c>
      <c r="S27" s="43"/>
      <c r="T27" s="43"/>
      <c r="U27" s="29"/>
      <c r="V27" s="26">
        <f ca="1">IF(VLOOKUP($K27,Tabelle2!$A$28:$U$51,15,FALSE)&lt;&gt;0,VLOOKUP($K27,Tabelle2!$A$28:$U$51,15,FALSE),"")</f>
        <v>3</v>
      </c>
      <c r="W27" s="29"/>
      <c r="X27" s="26" t="str">
        <f ca="1">IF(VLOOKUP($K27,Tabelle2!$A$28:$U$51,18,FALSE)&lt;&gt;0,VLOOKUP($K27,Tabelle2!$A$28:$U$51,18,FALSE),"")</f>
        <v/>
      </c>
    </row>
    <row r="28" spans="1:24" x14ac:dyDescent="0.3">
      <c r="B28" s="32"/>
      <c r="C28" s="32"/>
      <c r="D28" s="26"/>
      <c r="E28" s="32"/>
      <c r="F28" s="46"/>
      <c r="G28" s="46"/>
      <c r="H28" s="46"/>
      <c r="K28" s="41"/>
      <c r="L28" s="61"/>
      <c r="N28" s="32"/>
      <c r="O28" s="32"/>
      <c r="P28" s="26"/>
      <c r="Q28" s="32"/>
      <c r="R28" s="50"/>
      <c r="S28" s="50"/>
      <c r="T28" s="50"/>
      <c r="U28" s="32"/>
      <c r="V28" s="26"/>
      <c r="W28" s="32"/>
      <c r="X28" s="26"/>
    </row>
    <row r="29" spans="1:24" ht="16.2" thickBot="1" x14ac:dyDescent="0.35">
      <c r="A29" s="25" t="str">
        <f>K29&amp;")"</f>
        <v>9)</v>
      </c>
      <c r="B29" s="29">
        <f ca="1">VLOOKUP($K29,Tabelle2!$A$28:$U$51,3,FALSE)</f>
        <v>6</v>
      </c>
      <c r="C29" s="29" t="str">
        <f ca="1">VLOOKUP($K29,Tabelle2!$A$3:$U$26,7,FALSE)</f>
        <v>:</v>
      </c>
      <c r="D29" s="28">
        <f ca="1">VLOOKUP($K29,Tabelle2!$A$26:$U$51,5,FALSE)</f>
        <v>6</v>
      </c>
      <c r="E29" s="29" t="s">
        <v>1</v>
      </c>
      <c r="F29" s="45">
        <f ca="1">R29</f>
        <v>6</v>
      </c>
      <c r="G29" s="45" t="str">
        <f t="shared" ref="G29" ca="1" si="28">S29</f>
        <v>·</v>
      </c>
      <c r="H29" s="45">
        <f t="shared" ref="H29" ca="1" si="29">T29</f>
        <v>7</v>
      </c>
      <c r="I29" s="53" t="s">
        <v>1</v>
      </c>
      <c r="J29" s="55">
        <f ca="1">V29</f>
        <v>42</v>
      </c>
      <c r="K29" s="41">
        <f>K26+1</f>
        <v>9</v>
      </c>
      <c r="L29" s="61"/>
      <c r="M29" s="25" t="str">
        <f>A29</f>
        <v>9)</v>
      </c>
      <c r="N29" s="29">
        <f ca="1">VLOOKUP($K29,Tabelle2!$A$28:$U$51,3,FALSE)</f>
        <v>6</v>
      </c>
      <c r="O29" s="29" t="str">
        <f ca="1">VLOOKUP($K29,Tabelle2!$A$28:$U$51,7,FALSE)</f>
        <v>:</v>
      </c>
      <c r="P29" s="28">
        <f ca="1">VLOOKUP($K29,Tabelle2!$A$28:$U$51,5,FALSE)</f>
        <v>6</v>
      </c>
      <c r="Q29" s="29" t="s">
        <v>1</v>
      </c>
      <c r="R29" s="28">
        <f ca="1">VLOOKUP($K29,Tabelle2!$A$28:$U$51,8,FALSE)</f>
        <v>6</v>
      </c>
      <c r="S29" s="28" t="str">
        <f ca="1">VLOOKUP($K29,Tabelle2!$A$26:$U$51,10,FALSE)</f>
        <v>·</v>
      </c>
      <c r="T29" s="28">
        <f ca="1">VLOOKUP($K29,Tabelle2!$A$28:$U$51,11,FALSE)</f>
        <v>7</v>
      </c>
      <c r="U29" s="29" t="str">
        <f ca="1">IF(VLOOKUP($K29,Tabelle2!$A$28:$U$51,13,FALSE)&lt;&gt;0,VLOOKUP($K29,Tabelle2!$A$28:$U$51,13,FALSE),"")</f>
        <v>=</v>
      </c>
      <c r="V29" s="28">
        <f ca="1">IF(VLOOKUP($K29,Tabelle2!$A$28:$U$51,14,FALSE)&lt;&gt;0,VLOOKUP($K29,Tabelle2!$A$28:$U$51,14,FALSE),"")</f>
        <v>42</v>
      </c>
      <c r="W29" s="29" t="str">
        <f ca="1">IF(VLOOKUP($K29,Tabelle2!$A$28:$U$51,16,FALSE)&lt;&gt;0,VLOOKUP($K29,Tabelle2!$A$28:$U$51,16,FALSE),"")</f>
        <v>=</v>
      </c>
      <c r="X29" s="28">
        <f ca="1">IF(VLOOKUP($K29,Tabelle2!$A$28:$U$51,17,FALSE)&lt;&gt;0,VLOOKUP($K29,Tabelle2!$A$28:$U$51,17,FALSE),"")</f>
        <v>7</v>
      </c>
    </row>
    <row r="30" spans="1:24" x14ac:dyDescent="0.3">
      <c r="B30" s="29"/>
      <c r="C30" s="29"/>
      <c r="D30" s="26">
        <f ca="1">VLOOKUP($K30,Tabelle2!$A$28:$U$51,6,FALSE)</f>
        <v>7</v>
      </c>
      <c r="E30" s="29"/>
      <c r="F30" s="56">
        <f ca="1">R30</f>
        <v>6</v>
      </c>
      <c r="G30" s="56"/>
      <c r="H30" s="56"/>
      <c r="I30" s="44"/>
      <c r="J30" s="54">
        <f ca="1">V30</f>
        <v>6</v>
      </c>
      <c r="K30" s="41">
        <f>K29</f>
        <v>9</v>
      </c>
      <c r="L30" s="61"/>
      <c r="N30" s="29"/>
      <c r="O30" s="29"/>
      <c r="P30" s="26">
        <f ca="1">VLOOKUP($K30,Tabelle2!$A$28:$U$51,6,FALSE)</f>
        <v>7</v>
      </c>
      <c r="Q30" s="29"/>
      <c r="R30" s="43">
        <f ca="1">VLOOKUP($K30,Tabelle2!$A$28:$U$51,12,FALSE)</f>
        <v>6</v>
      </c>
      <c r="S30" s="43"/>
      <c r="T30" s="43"/>
      <c r="U30" s="29"/>
      <c r="V30" s="26">
        <f ca="1">IF(VLOOKUP($K30,Tabelle2!$A$28:$U$51,15,FALSE)&lt;&gt;0,VLOOKUP($K30,Tabelle2!$A$28:$U$51,15,FALSE),"")</f>
        <v>6</v>
      </c>
      <c r="W30" s="29"/>
      <c r="X30" s="26">
        <f ca="1">IF(VLOOKUP($K30,Tabelle2!$A$28:$U$51,18,FALSE)&lt;&gt;0,VLOOKUP($K30,Tabelle2!$A$28:$U$51,18,FALSE),"")</f>
        <v>1</v>
      </c>
    </row>
    <row r="31" spans="1:24" x14ac:dyDescent="0.3">
      <c r="B31" s="32"/>
      <c r="C31" s="32"/>
      <c r="D31" s="26"/>
      <c r="E31" s="32"/>
      <c r="F31" s="46"/>
      <c r="G31" s="46"/>
      <c r="H31" s="46"/>
      <c r="K31" s="41"/>
      <c r="L31" s="61"/>
      <c r="N31" s="32"/>
      <c r="O31" s="32"/>
      <c r="P31" s="26"/>
      <c r="Q31" s="32"/>
      <c r="R31" s="50"/>
      <c r="S31" s="50"/>
      <c r="T31" s="50"/>
      <c r="U31" s="32"/>
      <c r="V31" s="26"/>
      <c r="W31" s="32"/>
      <c r="X31" s="26"/>
    </row>
    <row r="32" spans="1:24" ht="16.2" thickBot="1" x14ac:dyDescent="0.35">
      <c r="A32" s="25" t="str">
        <f t="shared" ref="A32" si="30">K32&amp;")"</f>
        <v>10)</v>
      </c>
      <c r="B32" s="29">
        <f ca="1">VLOOKUP($K32,Tabelle2!$A$28:$U$51,3,FALSE)</f>
        <v>5</v>
      </c>
      <c r="C32" s="29" t="str">
        <f ca="1">VLOOKUP($K32,Tabelle2!$A$3:$U$26,7,FALSE)</f>
        <v>:</v>
      </c>
      <c r="D32" s="28">
        <f ca="1">VLOOKUP($K32,Tabelle2!$A$26:$U$51,5,FALSE)</f>
        <v>7</v>
      </c>
      <c r="E32" s="29" t="s">
        <v>1</v>
      </c>
      <c r="F32" s="45">
        <f ca="1">R32</f>
        <v>5</v>
      </c>
      <c r="G32" s="45" t="str">
        <f t="shared" ref="G32" ca="1" si="31">S32</f>
        <v>·</v>
      </c>
      <c r="H32" s="45">
        <f t="shared" ref="H32" ca="1" si="32">T32</f>
        <v>3</v>
      </c>
      <c r="I32" s="53" t="s">
        <v>1</v>
      </c>
      <c r="J32" s="55">
        <f ca="1">V32</f>
        <v>15</v>
      </c>
      <c r="K32" s="41">
        <f t="shared" ref="K32" si="33">K29+1</f>
        <v>10</v>
      </c>
      <c r="L32" s="61"/>
      <c r="M32" s="25" t="str">
        <f t="shared" ref="M32" si="34">A32</f>
        <v>10)</v>
      </c>
      <c r="N32" s="29">
        <f ca="1">VLOOKUP($K32,Tabelle2!$A$28:$U$51,3,FALSE)</f>
        <v>5</v>
      </c>
      <c r="O32" s="29" t="str">
        <f ca="1">VLOOKUP($K32,Tabelle2!$A$28:$U$51,7,FALSE)</f>
        <v>:</v>
      </c>
      <c r="P32" s="28">
        <f ca="1">VLOOKUP($K32,Tabelle2!$A$28:$U$51,5,FALSE)</f>
        <v>7</v>
      </c>
      <c r="Q32" s="29" t="s">
        <v>1</v>
      </c>
      <c r="R32" s="28">
        <f ca="1">VLOOKUP($K32,Tabelle2!$A$28:$U$51,8,FALSE)</f>
        <v>5</v>
      </c>
      <c r="S32" s="28" t="str">
        <f ca="1">VLOOKUP($K32,Tabelle2!$A$26:$U$51,10,FALSE)</f>
        <v>·</v>
      </c>
      <c r="T32" s="28">
        <f ca="1">VLOOKUP($K32,Tabelle2!$A$28:$U$51,11,FALSE)</f>
        <v>3</v>
      </c>
      <c r="U32" s="29" t="str">
        <f ca="1">IF(VLOOKUP($K32,Tabelle2!$A$28:$U$51,13,FALSE)&lt;&gt;0,VLOOKUP($K32,Tabelle2!$A$28:$U$51,13,FALSE),"")</f>
        <v>=</v>
      </c>
      <c r="V32" s="28">
        <f ca="1">IF(VLOOKUP($K32,Tabelle2!$A$28:$U$51,14,FALSE)&lt;&gt;0,VLOOKUP($K32,Tabelle2!$A$28:$U$51,14,FALSE),"")</f>
        <v>15</v>
      </c>
      <c r="W32" s="29" t="str">
        <f ca="1">IF(VLOOKUP($K32,Tabelle2!$A$28:$U$51,16,FALSE)&lt;&gt;0,VLOOKUP($K32,Tabelle2!$A$28:$U$51,16,FALSE),"")</f>
        <v/>
      </c>
      <c r="X32" s="28" t="str">
        <f ca="1">IF(VLOOKUP($K32,Tabelle2!$A$28:$U$51,17,FALSE)&lt;&gt;0,VLOOKUP($K32,Tabelle2!$A$28:$U$51,17,FALSE),"")</f>
        <v/>
      </c>
    </row>
    <row r="33" spans="1:24" x14ac:dyDescent="0.3">
      <c r="B33" s="29"/>
      <c r="C33" s="29"/>
      <c r="D33" s="26">
        <f ca="1">VLOOKUP($K33,Tabelle2!$A$28:$U$51,6,FALSE)</f>
        <v>3</v>
      </c>
      <c r="E33" s="29"/>
      <c r="F33" s="56">
        <f ca="1">R33</f>
        <v>7</v>
      </c>
      <c r="G33" s="56"/>
      <c r="H33" s="56"/>
      <c r="I33" s="44"/>
      <c r="J33" s="54">
        <f ca="1">V33</f>
        <v>7</v>
      </c>
      <c r="K33" s="41">
        <f t="shared" ref="K33" si="35">K32</f>
        <v>10</v>
      </c>
      <c r="L33" s="61"/>
      <c r="N33" s="29"/>
      <c r="O33" s="29"/>
      <c r="P33" s="26">
        <f ca="1">VLOOKUP($K33,Tabelle2!$A$28:$U$51,6,FALSE)</f>
        <v>3</v>
      </c>
      <c r="Q33" s="29"/>
      <c r="R33" s="43">
        <f ca="1">VLOOKUP($K33,Tabelle2!$A$28:$U$51,12,FALSE)</f>
        <v>7</v>
      </c>
      <c r="S33" s="43"/>
      <c r="T33" s="43"/>
      <c r="U33" s="29"/>
      <c r="V33" s="26">
        <f ca="1">IF(VLOOKUP($K33,Tabelle2!$A$28:$U$51,15,FALSE)&lt;&gt;0,VLOOKUP($K33,Tabelle2!$A$28:$U$51,15,FALSE),"")</f>
        <v>7</v>
      </c>
      <c r="W33" s="29"/>
      <c r="X33" s="26" t="str">
        <f ca="1">IF(VLOOKUP($K33,Tabelle2!$A$28:$U$51,18,FALSE)&lt;&gt;0,VLOOKUP($K33,Tabelle2!$A$28:$U$51,18,FALSE),"")</f>
        <v/>
      </c>
    </row>
    <row r="34" spans="1:24" x14ac:dyDescent="0.3">
      <c r="B34" s="32"/>
      <c r="C34" s="32"/>
      <c r="D34" s="26"/>
      <c r="E34" s="32"/>
      <c r="F34" s="46"/>
      <c r="G34" s="46"/>
      <c r="H34" s="46"/>
      <c r="K34" s="41"/>
      <c r="L34" s="61"/>
      <c r="N34" s="32"/>
      <c r="O34" s="32"/>
      <c r="P34" s="26"/>
      <c r="Q34" s="32"/>
      <c r="R34" s="50"/>
      <c r="S34" s="50"/>
      <c r="T34" s="50"/>
      <c r="U34" s="32"/>
      <c r="V34" s="26"/>
      <c r="W34" s="32"/>
      <c r="X34" s="26"/>
    </row>
    <row r="35" spans="1:24" ht="16.2" thickBot="1" x14ac:dyDescent="0.35">
      <c r="A35" s="25" t="str">
        <f t="shared" ref="A35" si="36">K35&amp;")"</f>
        <v>11)</v>
      </c>
      <c r="B35" s="29">
        <f ca="1">VLOOKUP($K35,Tabelle2!$A$28:$U$51,3,FALSE)</f>
        <v>2</v>
      </c>
      <c r="C35" s="29" t="str">
        <f ca="1">VLOOKUP($K35,Tabelle2!$A$3:$U$26,7,FALSE)</f>
        <v>:</v>
      </c>
      <c r="D35" s="28">
        <f ca="1">VLOOKUP($K35,Tabelle2!$A$26:$U$51,5,FALSE)</f>
        <v>7</v>
      </c>
      <c r="E35" s="29" t="s">
        <v>1</v>
      </c>
      <c r="F35" s="45">
        <f ca="1">R35</f>
        <v>2</v>
      </c>
      <c r="G35" s="45" t="str">
        <f t="shared" ref="G35" ca="1" si="37">S35</f>
        <v>·</v>
      </c>
      <c r="H35" s="45">
        <f t="shared" ref="H35" ca="1" si="38">T35</f>
        <v>8</v>
      </c>
      <c r="I35" s="53" t="s">
        <v>1</v>
      </c>
      <c r="J35" s="55">
        <f ca="1">V35</f>
        <v>16</v>
      </c>
      <c r="K35" s="41">
        <f t="shared" ref="K35" si="39">K32+1</f>
        <v>11</v>
      </c>
      <c r="L35" s="61"/>
      <c r="M35" s="25" t="str">
        <f t="shared" ref="M35" si="40">A35</f>
        <v>11)</v>
      </c>
      <c r="N35" s="29">
        <f ca="1">VLOOKUP($K35,Tabelle2!$A$28:$U$51,3,FALSE)</f>
        <v>2</v>
      </c>
      <c r="O35" s="29" t="str">
        <f ca="1">VLOOKUP($K35,Tabelle2!$A$28:$U$51,7,FALSE)</f>
        <v>:</v>
      </c>
      <c r="P35" s="28">
        <f ca="1">VLOOKUP($K35,Tabelle2!$A$28:$U$51,5,FALSE)</f>
        <v>7</v>
      </c>
      <c r="Q35" s="29" t="s">
        <v>1</v>
      </c>
      <c r="R35" s="28">
        <f ca="1">VLOOKUP($K35,Tabelle2!$A$28:$U$51,8,FALSE)</f>
        <v>2</v>
      </c>
      <c r="S35" s="28" t="str">
        <f ca="1">VLOOKUP($K35,Tabelle2!$A$26:$U$51,10,FALSE)</f>
        <v>·</v>
      </c>
      <c r="T35" s="28">
        <f ca="1">VLOOKUP($K35,Tabelle2!$A$28:$U$51,11,FALSE)</f>
        <v>8</v>
      </c>
      <c r="U35" s="29" t="str">
        <f ca="1">IF(VLOOKUP($K35,Tabelle2!$A$28:$U$51,13,FALSE)&lt;&gt;0,VLOOKUP($K35,Tabelle2!$A$28:$U$51,13,FALSE),"")</f>
        <v>=</v>
      </c>
      <c r="V35" s="28">
        <f ca="1">IF(VLOOKUP($K35,Tabelle2!$A$28:$U$51,14,FALSE)&lt;&gt;0,VLOOKUP($K35,Tabelle2!$A$28:$U$51,14,FALSE),"")</f>
        <v>16</v>
      </c>
      <c r="W35" s="29" t="str">
        <f ca="1">IF(VLOOKUP($K35,Tabelle2!$A$28:$U$51,16,FALSE)&lt;&gt;0,VLOOKUP($K35,Tabelle2!$A$28:$U$51,16,FALSE),"")</f>
        <v/>
      </c>
      <c r="X35" s="28" t="str">
        <f ca="1">IF(VLOOKUP($K35,Tabelle2!$A$28:$U$51,17,FALSE)&lt;&gt;0,VLOOKUP($K35,Tabelle2!$A$28:$U$51,17,FALSE),"")</f>
        <v/>
      </c>
    </row>
    <row r="36" spans="1:24" x14ac:dyDescent="0.3">
      <c r="B36" s="29"/>
      <c r="C36" s="29"/>
      <c r="D36" s="26">
        <f ca="1">VLOOKUP($K36,Tabelle2!$A$28:$U$51,6,FALSE)</f>
        <v>8</v>
      </c>
      <c r="E36" s="29"/>
      <c r="F36" s="56">
        <f ca="1">R36</f>
        <v>7</v>
      </c>
      <c r="G36" s="56"/>
      <c r="H36" s="56"/>
      <c r="I36" s="44"/>
      <c r="J36" s="54">
        <f ca="1">V36</f>
        <v>7</v>
      </c>
      <c r="K36" s="41">
        <f t="shared" ref="K36" si="41">K35</f>
        <v>11</v>
      </c>
      <c r="L36" s="61"/>
      <c r="N36" s="29"/>
      <c r="O36" s="29"/>
      <c r="P36" s="26">
        <f ca="1">VLOOKUP($K36,Tabelle2!$A$28:$U$51,6,FALSE)</f>
        <v>8</v>
      </c>
      <c r="Q36" s="29"/>
      <c r="R36" s="43">
        <f ca="1">VLOOKUP($K36,Tabelle2!$A$28:$U$51,12,FALSE)</f>
        <v>7</v>
      </c>
      <c r="S36" s="43"/>
      <c r="T36" s="43"/>
      <c r="U36" s="29"/>
      <c r="V36" s="26">
        <f ca="1">IF(VLOOKUP($K36,Tabelle2!$A$28:$U$51,15,FALSE)&lt;&gt;0,VLOOKUP($K36,Tabelle2!$A$28:$U$51,15,FALSE),"")</f>
        <v>7</v>
      </c>
      <c r="W36" s="29"/>
      <c r="X36" s="26" t="str">
        <f ca="1">IF(VLOOKUP($K36,Tabelle2!$A$28:$U$51,18,FALSE)&lt;&gt;0,VLOOKUP($K36,Tabelle2!$A$28:$U$51,18,FALSE),"")</f>
        <v/>
      </c>
    </row>
    <row r="37" spans="1:24" x14ac:dyDescent="0.3">
      <c r="B37" s="32"/>
      <c r="C37" s="32"/>
      <c r="D37" s="26"/>
      <c r="E37" s="32"/>
      <c r="F37" s="46"/>
      <c r="G37" s="46"/>
      <c r="H37" s="46"/>
      <c r="K37" s="41"/>
      <c r="L37" s="61"/>
      <c r="N37" s="32"/>
      <c r="O37" s="32"/>
      <c r="P37" s="26"/>
      <c r="Q37" s="32"/>
      <c r="R37" s="50"/>
      <c r="S37" s="50"/>
      <c r="T37" s="50"/>
      <c r="U37" s="32"/>
      <c r="V37" s="26"/>
      <c r="W37" s="32"/>
      <c r="X37" s="26"/>
    </row>
    <row r="38" spans="1:24" ht="16.2" thickBot="1" x14ac:dyDescent="0.35">
      <c r="A38" s="25" t="str">
        <f t="shared" ref="A38" si="42">K38&amp;")"</f>
        <v>12)</v>
      </c>
      <c r="B38" s="29">
        <f ca="1">VLOOKUP($K38,Tabelle2!$A$28:$U$51,3,FALSE)</f>
        <v>6</v>
      </c>
      <c r="C38" s="29" t="str">
        <f ca="1">VLOOKUP($K38,Tabelle2!$A$3:$U$26,7,FALSE)</f>
        <v>:</v>
      </c>
      <c r="D38" s="28">
        <f ca="1">VLOOKUP($K38,Tabelle2!$A$26:$U$51,5,FALSE)</f>
        <v>9</v>
      </c>
      <c r="E38" s="29" t="s">
        <v>1</v>
      </c>
      <c r="F38" s="45">
        <f ca="1">R38</f>
        <v>6</v>
      </c>
      <c r="G38" s="45" t="str">
        <f t="shared" ref="G38" ca="1" si="43">S38</f>
        <v>·</v>
      </c>
      <c r="H38" s="45">
        <f t="shared" ref="H38" ca="1" si="44">T38</f>
        <v>5</v>
      </c>
      <c r="I38" s="53" t="s">
        <v>1</v>
      </c>
      <c r="J38" s="55">
        <f ca="1">V38</f>
        <v>30</v>
      </c>
      <c r="K38" s="41">
        <f t="shared" ref="K38" si="45">K35+1</f>
        <v>12</v>
      </c>
      <c r="L38" s="61"/>
      <c r="M38" s="25" t="str">
        <f t="shared" ref="M38" si="46">A38</f>
        <v>12)</v>
      </c>
      <c r="N38" s="29">
        <f ca="1">VLOOKUP($K38,Tabelle2!$A$28:$U$51,3,FALSE)</f>
        <v>6</v>
      </c>
      <c r="O38" s="29" t="str">
        <f ca="1">VLOOKUP($K38,Tabelle2!$A$28:$U$51,7,FALSE)</f>
        <v>:</v>
      </c>
      <c r="P38" s="28">
        <f ca="1">VLOOKUP($K38,Tabelle2!$A$28:$U$51,5,FALSE)</f>
        <v>9</v>
      </c>
      <c r="Q38" s="29" t="s">
        <v>1</v>
      </c>
      <c r="R38" s="28">
        <f ca="1">VLOOKUP($K38,Tabelle2!$A$28:$U$51,8,FALSE)</f>
        <v>6</v>
      </c>
      <c r="S38" s="28" t="str">
        <f ca="1">VLOOKUP($K38,Tabelle2!$A$26:$U$51,10,FALSE)</f>
        <v>·</v>
      </c>
      <c r="T38" s="28">
        <f ca="1">VLOOKUP($K38,Tabelle2!$A$28:$U$51,11,FALSE)</f>
        <v>5</v>
      </c>
      <c r="U38" s="29" t="str">
        <f ca="1">IF(VLOOKUP($K38,Tabelle2!$A$28:$U$51,13,FALSE)&lt;&gt;0,VLOOKUP($K38,Tabelle2!$A$28:$U$51,13,FALSE),"")</f>
        <v>=</v>
      </c>
      <c r="V38" s="28">
        <f ca="1">IF(VLOOKUP($K38,Tabelle2!$A$28:$U$51,14,FALSE)&lt;&gt;0,VLOOKUP($K38,Tabelle2!$A$28:$U$51,14,FALSE),"")</f>
        <v>30</v>
      </c>
      <c r="W38" s="29" t="str">
        <f ca="1">IF(VLOOKUP($K38,Tabelle2!$A$28:$U$51,16,FALSE)&lt;&gt;0,VLOOKUP($K38,Tabelle2!$A$28:$U$51,16,FALSE),"")</f>
        <v>=</v>
      </c>
      <c r="X38" s="28">
        <f ca="1">IF(VLOOKUP($K38,Tabelle2!$A$28:$U$51,17,FALSE)&lt;&gt;0,VLOOKUP($K38,Tabelle2!$A$28:$U$51,17,FALSE),"")</f>
        <v>10</v>
      </c>
    </row>
    <row r="39" spans="1:24" x14ac:dyDescent="0.3">
      <c r="B39" s="29"/>
      <c r="C39" s="29"/>
      <c r="D39" s="26">
        <f ca="1">VLOOKUP($K39,Tabelle2!$A$28:$U$51,6,FALSE)</f>
        <v>5</v>
      </c>
      <c r="E39" s="29"/>
      <c r="F39" s="56">
        <f ca="1">R39</f>
        <v>9</v>
      </c>
      <c r="G39" s="56"/>
      <c r="H39" s="56"/>
      <c r="I39" s="44"/>
      <c r="J39" s="54">
        <f ca="1">V39</f>
        <v>9</v>
      </c>
      <c r="K39" s="41">
        <f t="shared" ref="K39:K40" si="47">K38</f>
        <v>12</v>
      </c>
      <c r="L39" s="61"/>
      <c r="N39" s="29"/>
      <c r="O39" s="29"/>
      <c r="P39" s="26">
        <f ca="1">VLOOKUP($K39,Tabelle2!$A$28:$U$51,6,FALSE)</f>
        <v>5</v>
      </c>
      <c r="Q39" s="29"/>
      <c r="R39" s="43">
        <f ca="1">VLOOKUP($K39,Tabelle2!$A$28:$U$51,12,FALSE)</f>
        <v>9</v>
      </c>
      <c r="S39" s="43"/>
      <c r="T39" s="43"/>
      <c r="U39" s="29"/>
      <c r="V39" s="26">
        <f ca="1">IF(VLOOKUP($K39,Tabelle2!$A$28:$U$51,15,FALSE)&lt;&gt;0,VLOOKUP($K39,Tabelle2!$A$28:$U$51,15,FALSE),"")</f>
        <v>9</v>
      </c>
      <c r="W39" s="29"/>
      <c r="X39" s="26">
        <f ca="1">IF(VLOOKUP($K39,Tabelle2!$A$28:$U$51,18,FALSE)&lt;&gt;0,VLOOKUP($K39,Tabelle2!$A$28:$U$51,18,FALSE),"")</f>
        <v>3</v>
      </c>
    </row>
    <row r="40" spans="1:24" x14ac:dyDescent="0.3">
      <c r="B40" s="32"/>
      <c r="C40" s="32"/>
      <c r="D40" s="26"/>
      <c r="E40" s="32"/>
      <c r="F40" s="46"/>
      <c r="G40" s="46"/>
      <c r="H40" s="46"/>
      <c r="K40" s="41"/>
      <c r="L40" s="61"/>
      <c r="N40" s="32"/>
      <c r="O40" s="32"/>
      <c r="P40" s="26"/>
      <c r="Q40" s="32"/>
      <c r="R40" s="50"/>
      <c r="S40" s="50"/>
      <c r="T40" s="50"/>
      <c r="U40" s="32"/>
      <c r="V40" s="26"/>
      <c r="W40" s="32"/>
      <c r="X40" s="26"/>
    </row>
    <row r="41" spans="1:24" ht="16.2" thickBot="1" x14ac:dyDescent="0.35">
      <c r="A41" s="25" t="str">
        <f>K41&amp;")"</f>
        <v>13)</v>
      </c>
      <c r="B41" s="29">
        <f ca="1">VLOOKUP($K41,Tabelle2!$A$28:$U$51,3,FALSE)</f>
        <v>3</v>
      </c>
      <c r="C41" s="29" t="str">
        <f ca="1">VLOOKUP($K41,Tabelle2!$A$3:$U$26,7,FALSE)</f>
        <v>:</v>
      </c>
      <c r="D41" s="28">
        <f ca="1">VLOOKUP($K41,Tabelle2!$A$26:$U$51,5,FALSE)</f>
        <v>3</v>
      </c>
      <c r="E41" s="29" t="s">
        <v>1</v>
      </c>
      <c r="F41" s="45">
        <f ca="1">R41</f>
        <v>3</v>
      </c>
      <c r="G41" s="45" t="str">
        <f t="shared" ref="G41" ca="1" si="48">S41</f>
        <v>·</v>
      </c>
      <c r="H41" s="45">
        <f t="shared" ref="H41" ca="1" si="49">T41</f>
        <v>6</v>
      </c>
      <c r="I41" s="53" t="s">
        <v>1</v>
      </c>
      <c r="J41" s="55">
        <f ca="1">V41</f>
        <v>18</v>
      </c>
      <c r="K41" s="41">
        <f>K38+1</f>
        <v>13</v>
      </c>
      <c r="L41" s="61"/>
      <c r="M41" s="25" t="str">
        <f>A41</f>
        <v>13)</v>
      </c>
      <c r="N41" s="29">
        <f ca="1">VLOOKUP($K41,Tabelle2!$A$28:$U$51,3,FALSE)</f>
        <v>3</v>
      </c>
      <c r="O41" s="29" t="str">
        <f ca="1">VLOOKUP($K41,Tabelle2!$A$28:$U$51,7,FALSE)</f>
        <v>:</v>
      </c>
      <c r="P41" s="28">
        <f ca="1">VLOOKUP($K41,Tabelle2!$A$28:$U$51,5,FALSE)</f>
        <v>3</v>
      </c>
      <c r="Q41" s="29" t="s">
        <v>1</v>
      </c>
      <c r="R41" s="28">
        <f ca="1">VLOOKUP($K41,Tabelle2!$A$28:$U$51,8,FALSE)</f>
        <v>3</v>
      </c>
      <c r="S41" s="28" t="str">
        <f ca="1">VLOOKUP($K41,Tabelle2!$A$26:$U$51,10,FALSE)</f>
        <v>·</v>
      </c>
      <c r="T41" s="28">
        <f ca="1">VLOOKUP($K41,Tabelle2!$A$28:$U$51,11,FALSE)</f>
        <v>6</v>
      </c>
      <c r="U41" s="29" t="str">
        <f ca="1">IF(VLOOKUP($K41,Tabelle2!$A$28:$U$51,13,FALSE)&lt;&gt;0,VLOOKUP($K41,Tabelle2!$A$28:$U$51,13,FALSE),"")</f>
        <v>=</v>
      </c>
      <c r="V41" s="28">
        <f ca="1">IF(VLOOKUP($K41,Tabelle2!$A$28:$U$51,14,FALSE)&lt;&gt;0,VLOOKUP($K41,Tabelle2!$A$28:$U$51,14,FALSE),"")</f>
        <v>18</v>
      </c>
      <c r="W41" s="29" t="str">
        <f ca="1">IF(VLOOKUP($K41,Tabelle2!$A$28:$U$51,16,FALSE)&lt;&gt;0,VLOOKUP($K41,Tabelle2!$A$28:$U$51,16,FALSE),"")</f>
        <v>=</v>
      </c>
      <c r="X41" s="28">
        <f ca="1">IF(VLOOKUP($K41,Tabelle2!$A$28:$U$51,17,FALSE)&lt;&gt;0,VLOOKUP($K41,Tabelle2!$A$28:$U$51,17,FALSE),"")</f>
        <v>6</v>
      </c>
    </row>
    <row r="42" spans="1:24" x14ac:dyDescent="0.3">
      <c r="B42" s="29"/>
      <c r="C42" s="29"/>
      <c r="D42" s="26">
        <f ca="1">VLOOKUP($K42,Tabelle2!$A$28:$U$51,6,FALSE)</f>
        <v>6</v>
      </c>
      <c r="E42" s="29"/>
      <c r="F42" s="56">
        <f ca="1">R42</f>
        <v>3</v>
      </c>
      <c r="G42" s="56"/>
      <c r="H42" s="56"/>
      <c r="I42" s="44"/>
      <c r="J42" s="54">
        <f ca="1">V42</f>
        <v>3</v>
      </c>
      <c r="K42" s="41">
        <f>K41</f>
        <v>13</v>
      </c>
      <c r="L42" s="61"/>
      <c r="N42" s="29"/>
      <c r="O42" s="29"/>
      <c r="P42" s="26">
        <f ca="1">VLOOKUP($K42,Tabelle2!$A$28:$U$51,6,FALSE)</f>
        <v>6</v>
      </c>
      <c r="Q42" s="29"/>
      <c r="R42" s="43">
        <f ca="1">VLOOKUP($K42,Tabelle2!$A$28:$U$51,12,FALSE)</f>
        <v>3</v>
      </c>
      <c r="S42" s="43"/>
      <c r="T42" s="43"/>
      <c r="U42" s="29"/>
      <c r="V42" s="26">
        <f ca="1">IF(VLOOKUP($K42,Tabelle2!$A$28:$U$51,15,FALSE)&lt;&gt;0,VLOOKUP($K42,Tabelle2!$A$28:$U$51,15,FALSE),"")</f>
        <v>3</v>
      </c>
      <c r="W42" s="29"/>
      <c r="X42" s="26">
        <f ca="1">IF(VLOOKUP($K42,Tabelle2!$A$28:$U$51,18,FALSE)&lt;&gt;0,VLOOKUP($K42,Tabelle2!$A$28:$U$51,18,FALSE),"")</f>
        <v>1</v>
      </c>
    </row>
    <row r="43" spans="1:24" x14ac:dyDescent="0.3">
      <c r="B43" s="32"/>
      <c r="C43" s="32"/>
      <c r="D43" s="26"/>
      <c r="E43" s="32"/>
      <c r="F43" s="32"/>
      <c r="G43" s="32"/>
      <c r="H43" s="32"/>
      <c r="K43" s="41"/>
      <c r="L43" s="61"/>
      <c r="N43" s="32"/>
      <c r="O43" s="32"/>
      <c r="P43" s="26"/>
      <c r="Q43" s="32"/>
      <c r="R43" s="50"/>
      <c r="S43" s="50"/>
      <c r="T43" s="50"/>
      <c r="U43" s="32"/>
      <c r="V43" s="26"/>
      <c r="W43" s="32"/>
      <c r="X43" s="26"/>
    </row>
    <row r="44" spans="1:24" ht="16.2" thickBot="1" x14ac:dyDescent="0.35">
      <c r="A44" s="25" t="str">
        <f t="shared" ref="A44" si="50">K44&amp;")"</f>
        <v>14)</v>
      </c>
      <c r="B44" s="29">
        <f ca="1">VLOOKUP($K44,Tabelle2!$A$28:$U$51,3,FALSE)</f>
        <v>6</v>
      </c>
      <c r="C44" s="29" t="str">
        <f ca="1">VLOOKUP($K44,Tabelle2!$A$3:$U$26,7,FALSE)</f>
        <v>:</v>
      </c>
      <c r="D44" s="28">
        <f ca="1">VLOOKUP($K44,Tabelle2!$A$26:$U$51,5,FALSE)</f>
        <v>2</v>
      </c>
      <c r="E44" s="29" t="s">
        <v>1</v>
      </c>
      <c r="F44" s="45">
        <f ca="1">R44</f>
        <v>6</v>
      </c>
      <c r="G44" s="45" t="str">
        <f t="shared" ref="G44" ca="1" si="51">S44</f>
        <v>·</v>
      </c>
      <c r="H44" s="45">
        <f t="shared" ref="H44" ca="1" si="52">T44</f>
        <v>4</v>
      </c>
      <c r="I44" s="53" t="s">
        <v>1</v>
      </c>
      <c r="J44" s="55">
        <f ca="1">V44</f>
        <v>24</v>
      </c>
      <c r="K44" s="41">
        <f t="shared" ref="K44" si="53">K41+1</f>
        <v>14</v>
      </c>
      <c r="L44" s="61"/>
      <c r="M44" s="25" t="str">
        <f t="shared" ref="M44" si="54">A44</f>
        <v>14)</v>
      </c>
      <c r="N44" s="29">
        <f ca="1">VLOOKUP($K44,Tabelle2!$A$28:$U$51,3,FALSE)</f>
        <v>6</v>
      </c>
      <c r="O44" s="29" t="str">
        <f ca="1">VLOOKUP($K44,Tabelle2!$A$28:$U$51,7,FALSE)</f>
        <v>:</v>
      </c>
      <c r="P44" s="28">
        <f ca="1">VLOOKUP($K44,Tabelle2!$A$28:$U$51,5,FALSE)</f>
        <v>2</v>
      </c>
      <c r="Q44" s="29" t="s">
        <v>1</v>
      </c>
      <c r="R44" s="28">
        <f ca="1">VLOOKUP($K44,Tabelle2!$A$28:$U$51,8,FALSE)</f>
        <v>6</v>
      </c>
      <c r="S44" s="28" t="str">
        <f ca="1">VLOOKUP($K44,Tabelle2!$A$26:$U$51,10,FALSE)</f>
        <v>·</v>
      </c>
      <c r="T44" s="28">
        <f ca="1">VLOOKUP($K44,Tabelle2!$A$28:$U$51,11,FALSE)</f>
        <v>4</v>
      </c>
      <c r="U44" s="29" t="str">
        <f ca="1">IF(VLOOKUP($K44,Tabelle2!$A$28:$U$51,13,FALSE)&lt;&gt;0,VLOOKUP($K44,Tabelle2!$A$28:$U$51,13,FALSE),"")</f>
        <v>=</v>
      </c>
      <c r="V44" s="28">
        <f ca="1">IF(VLOOKUP($K44,Tabelle2!$A$28:$U$51,14,FALSE)&lt;&gt;0,VLOOKUP($K44,Tabelle2!$A$28:$U$51,14,FALSE),"")</f>
        <v>24</v>
      </c>
      <c r="W44" s="29" t="str">
        <f ca="1">IF(VLOOKUP($K44,Tabelle2!$A$28:$U$51,16,FALSE)&lt;&gt;0,VLOOKUP($K44,Tabelle2!$A$28:$U$51,16,FALSE),"")</f>
        <v>=</v>
      </c>
      <c r="X44" s="28">
        <f ca="1">IF(VLOOKUP($K44,Tabelle2!$A$28:$U$51,17,FALSE)&lt;&gt;0,VLOOKUP($K44,Tabelle2!$A$28:$U$51,17,FALSE),"")</f>
        <v>12</v>
      </c>
    </row>
    <row r="45" spans="1:24" x14ac:dyDescent="0.3">
      <c r="B45" s="29"/>
      <c r="C45" s="29"/>
      <c r="D45" s="26">
        <f ca="1">VLOOKUP($K45,Tabelle2!$A$28:$U$51,6,FALSE)</f>
        <v>4</v>
      </c>
      <c r="E45" s="29"/>
      <c r="F45" s="56">
        <f ca="1">R45</f>
        <v>2</v>
      </c>
      <c r="G45" s="56"/>
      <c r="H45" s="56"/>
      <c r="I45" s="44"/>
      <c r="J45" s="54">
        <f ca="1">V45</f>
        <v>2</v>
      </c>
      <c r="K45" s="41">
        <f t="shared" ref="K45" si="55">K44</f>
        <v>14</v>
      </c>
      <c r="L45" s="61"/>
      <c r="N45" s="29"/>
      <c r="O45" s="29"/>
      <c r="P45" s="26">
        <f ca="1">VLOOKUP($K45,Tabelle2!$A$28:$U$51,6,FALSE)</f>
        <v>4</v>
      </c>
      <c r="Q45" s="29"/>
      <c r="R45" s="43">
        <f ca="1">VLOOKUP($K45,Tabelle2!$A$28:$U$51,12,FALSE)</f>
        <v>2</v>
      </c>
      <c r="S45" s="43"/>
      <c r="T45" s="43"/>
      <c r="U45" s="29"/>
      <c r="V45" s="26">
        <f ca="1">IF(VLOOKUP($K45,Tabelle2!$A$28:$U$51,15,FALSE)&lt;&gt;0,VLOOKUP($K45,Tabelle2!$A$28:$U$51,15,FALSE),"")</f>
        <v>2</v>
      </c>
      <c r="W45" s="29"/>
      <c r="X45" s="26">
        <f ca="1">IF(VLOOKUP($K45,Tabelle2!$A$28:$U$51,18,FALSE)&lt;&gt;0,VLOOKUP($K45,Tabelle2!$A$28:$U$51,18,FALSE),"")</f>
        <v>1</v>
      </c>
    </row>
    <row r="46" spans="1:24" x14ac:dyDescent="0.3">
      <c r="B46" s="32"/>
      <c r="C46" s="32"/>
      <c r="D46" s="26"/>
      <c r="E46" s="32"/>
      <c r="F46" s="46"/>
      <c r="G46" s="46"/>
      <c r="H46" s="46"/>
      <c r="K46" s="41"/>
      <c r="L46" s="61"/>
      <c r="N46" s="32"/>
      <c r="O46" s="32"/>
      <c r="P46" s="26"/>
      <c r="Q46" s="32"/>
      <c r="R46" s="50"/>
      <c r="S46" s="50"/>
      <c r="T46" s="50"/>
      <c r="U46" s="32"/>
      <c r="V46" s="26"/>
      <c r="W46" s="32"/>
      <c r="X46" s="26"/>
    </row>
    <row r="47" spans="1:24" ht="16.2" thickBot="1" x14ac:dyDescent="0.35">
      <c r="A47" s="25" t="str">
        <f t="shared" ref="A47" si="56">K47&amp;")"</f>
        <v>15)</v>
      </c>
      <c r="B47" s="29">
        <f ca="1">VLOOKUP($K47,Tabelle2!$A$28:$U$51,3,FALSE)</f>
        <v>2</v>
      </c>
      <c r="C47" s="29" t="str">
        <f ca="1">VLOOKUP($K47,Tabelle2!$A$3:$U$26,7,FALSE)</f>
        <v>:</v>
      </c>
      <c r="D47" s="28">
        <f ca="1">VLOOKUP($K47,Tabelle2!$A$26:$U$51,5,FALSE)</f>
        <v>9</v>
      </c>
      <c r="E47" s="29" t="s">
        <v>1</v>
      </c>
      <c r="F47" s="45">
        <f ca="1">R47</f>
        <v>2</v>
      </c>
      <c r="G47" s="45" t="str">
        <f t="shared" ref="G47" ca="1" si="57">S47</f>
        <v>·</v>
      </c>
      <c r="H47" s="45">
        <f t="shared" ref="H47" ca="1" si="58">T47</f>
        <v>10</v>
      </c>
      <c r="I47" s="53" t="s">
        <v>1</v>
      </c>
      <c r="J47" s="55">
        <f ca="1">V47</f>
        <v>20</v>
      </c>
      <c r="K47" s="41">
        <f t="shared" ref="K47" si="59">K44+1</f>
        <v>15</v>
      </c>
      <c r="L47" s="61"/>
      <c r="M47" s="25" t="str">
        <f t="shared" ref="M47" si="60">A47</f>
        <v>15)</v>
      </c>
      <c r="N47" s="29">
        <f ca="1">VLOOKUP($K47,Tabelle2!$A$28:$U$51,3,FALSE)</f>
        <v>2</v>
      </c>
      <c r="O47" s="29" t="str">
        <f ca="1">VLOOKUP($K47,Tabelle2!$A$28:$U$51,7,FALSE)</f>
        <v>:</v>
      </c>
      <c r="P47" s="28">
        <f ca="1">VLOOKUP($K47,Tabelle2!$A$28:$U$51,5,FALSE)</f>
        <v>9</v>
      </c>
      <c r="Q47" s="29" t="s">
        <v>1</v>
      </c>
      <c r="R47" s="28">
        <f ca="1">VLOOKUP($K47,Tabelle2!$A$28:$U$51,8,FALSE)</f>
        <v>2</v>
      </c>
      <c r="S47" s="28" t="str">
        <f ca="1">VLOOKUP($K47,Tabelle2!$A$26:$U$51,10,FALSE)</f>
        <v>·</v>
      </c>
      <c r="T47" s="28">
        <f ca="1">VLOOKUP($K47,Tabelle2!$A$28:$U$51,11,FALSE)</f>
        <v>10</v>
      </c>
      <c r="U47" s="29" t="str">
        <f ca="1">IF(VLOOKUP($K47,Tabelle2!$A$28:$U$51,13,FALSE)&lt;&gt;0,VLOOKUP($K47,Tabelle2!$A$28:$U$51,13,FALSE),"")</f>
        <v>=</v>
      </c>
      <c r="V47" s="28">
        <f ca="1">IF(VLOOKUP($K47,Tabelle2!$A$28:$U$51,14,FALSE)&lt;&gt;0,VLOOKUP($K47,Tabelle2!$A$28:$U$51,14,FALSE),"")</f>
        <v>20</v>
      </c>
      <c r="W47" s="29" t="str">
        <f ca="1">IF(VLOOKUP($K47,Tabelle2!$A$28:$U$51,16,FALSE)&lt;&gt;0,VLOOKUP($K47,Tabelle2!$A$28:$U$51,16,FALSE),"")</f>
        <v/>
      </c>
      <c r="X47" s="28" t="str">
        <f ca="1">IF(VLOOKUP($K47,Tabelle2!$A$28:$U$51,17,FALSE)&lt;&gt;0,VLOOKUP($K47,Tabelle2!$A$28:$U$51,17,FALSE),"")</f>
        <v/>
      </c>
    </row>
    <row r="48" spans="1:24" x14ac:dyDescent="0.3">
      <c r="B48" s="29"/>
      <c r="C48" s="29"/>
      <c r="D48" s="26">
        <f ca="1">VLOOKUP($K48,Tabelle2!$A$28:$U$51,6,FALSE)</f>
        <v>10</v>
      </c>
      <c r="E48" s="29"/>
      <c r="F48" s="56">
        <f ca="1">R48</f>
        <v>9</v>
      </c>
      <c r="G48" s="56"/>
      <c r="H48" s="56"/>
      <c r="I48" s="44"/>
      <c r="J48" s="54">
        <f ca="1">V48</f>
        <v>9</v>
      </c>
      <c r="K48" s="41">
        <f t="shared" ref="K48" si="61">K47</f>
        <v>15</v>
      </c>
      <c r="L48" s="61"/>
      <c r="N48" s="29"/>
      <c r="O48" s="29"/>
      <c r="P48" s="26">
        <f ca="1">VLOOKUP($K48,Tabelle2!$A$28:$U$51,6,FALSE)</f>
        <v>10</v>
      </c>
      <c r="Q48" s="29"/>
      <c r="R48" s="43">
        <f ca="1">VLOOKUP($K48,Tabelle2!$A$28:$U$51,12,FALSE)</f>
        <v>9</v>
      </c>
      <c r="S48" s="43"/>
      <c r="T48" s="43"/>
      <c r="U48" s="29"/>
      <c r="V48" s="26">
        <f ca="1">IF(VLOOKUP($K48,Tabelle2!$A$28:$U$51,15,FALSE)&lt;&gt;0,VLOOKUP($K48,Tabelle2!$A$28:$U$51,15,FALSE),"")</f>
        <v>9</v>
      </c>
      <c r="W48" s="29"/>
      <c r="X48" s="26" t="str">
        <f ca="1">IF(VLOOKUP($K48,Tabelle2!$A$28:$U$51,18,FALSE)&lt;&gt;0,VLOOKUP($K48,Tabelle2!$A$28:$U$51,18,FALSE),"")</f>
        <v/>
      </c>
    </row>
    <row r="49" spans="2:24" x14ac:dyDescent="0.3">
      <c r="B49" s="32"/>
      <c r="C49" s="32"/>
      <c r="D49" s="26"/>
      <c r="E49" s="32"/>
      <c r="F49" s="46"/>
      <c r="G49" s="46"/>
      <c r="H49" s="46"/>
      <c r="I49" s="59"/>
      <c r="J49" s="60"/>
      <c r="K49" s="61"/>
      <c r="L49" s="61"/>
      <c r="M49" s="39"/>
      <c r="N49" s="32"/>
      <c r="O49" s="32"/>
      <c r="P49" s="26"/>
      <c r="Q49" s="32"/>
      <c r="R49" s="50"/>
      <c r="S49" s="50"/>
      <c r="T49" s="50"/>
      <c r="U49" s="32"/>
      <c r="V49" s="26"/>
      <c r="W49" s="32"/>
      <c r="X49" s="26"/>
    </row>
    <row r="50" spans="2:24" x14ac:dyDescent="0.3">
      <c r="B50" s="17" t="s">
        <v>11</v>
      </c>
      <c r="C50" s="32"/>
      <c r="D50" s="26"/>
      <c r="E50" s="32"/>
      <c r="F50" s="32"/>
      <c r="G50" s="32"/>
      <c r="H50" s="32"/>
      <c r="J50" s="50"/>
      <c r="K50" s="61"/>
      <c r="L50" s="61"/>
      <c r="M50" s="39"/>
      <c r="N50" s="32"/>
      <c r="O50" s="32"/>
      <c r="P50" s="26"/>
      <c r="Q50" s="32"/>
      <c r="R50" s="50"/>
      <c r="S50" s="50"/>
      <c r="T50" s="17" t="s">
        <v>12</v>
      </c>
      <c r="U50" s="32"/>
      <c r="V50" s="26"/>
      <c r="W50" s="32"/>
      <c r="X50" s="26"/>
    </row>
  </sheetData>
  <mergeCells count="168">
    <mergeCell ref="I47:I48"/>
    <mergeCell ref="F48:H48"/>
    <mergeCell ref="A1:K1"/>
    <mergeCell ref="M1:X1"/>
    <mergeCell ref="I38:I39"/>
    <mergeCell ref="F39:H39"/>
    <mergeCell ref="I41:I42"/>
    <mergeCell ref="F42:H42"/>
    <mergeCell ref="I44:I45"/>
    <mergeCell ref="F45:H45"/>
    <mergeCell ref="I20:I21"/>
    <mergeCell ref="F21:H21"/>
    <mergeCell ref="I23:I24"/>
    <mergeCell ref="F24:H24"/>
    <mergeCell ref="I26:I27"/>
    <mergeCell ref="F27:H27"/>
    <mergeCell ref="F6:H6"/>
    <mergeCell ref="I5:I6"/>
    <mergeCell ref="I8:I9"/>
    <mergeCell ref="F9:H9"/>
    <mergeCell ref="I11:I12"/>
    <mergeCell ref="F12:H12"/>
    <mergeCell ref="I14:I15"/>
    <mergeCell ref="W47:W48"/>
    <mergeCell ref="R48:T48"/>
    <mergeCell ref="U44:U45"/>
    <mergeCell ref="W44:W45"/>
    <mergeCell ref="R45:T45"/>
    <mergeCell ref="B47:B48"/>
    <mergeCell ref="C47:C48"/>
    <mergeCell ref="E47:E48"/>
    <mergeCell ref="N47:N48"/>
    <mergeCell ref="O47:O48"/>
    <mergeCell ref="Q47:Q48"/>
    <mergeCell ref="U47:U48"/>
    <mergeCell ref="R42:T42"/>
    <mergeCell ref="B44:B45"/>
    <mergeCell ref="C44:C45"/>
    <mergeCell ref="E44:E45"/>
    <mergeCell ref="N44:N45"/>
    <mergeCell ref="O44:O45"/>
    <mergeCell ref="Q44:Q45"/>
    <mergeCell ref="W38:W39"/>
    <mergeCell ref="R39:T39"/>
    <mergeCell ref="B41:B42"/>
    <mergeCell ref="C41:C42"/>
    <mergeCell ref="E41:E42"/>
    <mergeCell ref="N41:N42"/>
    <mergeCell ref="O41:O42"/>
    <mergeCell ref="Q41:Q42"/>
    <mergeCell ref="U41:U42"/>
    <mergeCell ref="W41:W42"/>
    <mergeCell ref="U35:U36"/>
    <mergeCell ref="W35:W36"/>
    <mergeCell ref="R36:T36"/>
    <mergeCell ref="B38:B39"/>
    <mergeCell ref="C38:C39"/>
    <mergeCell ref="E38:E39"/>
    <mergeCell ref="N38:N39"/>
    <mergeCell ref="O38:O39"/>
    <mergeCell ref="Q38:Q39"/>
    <mergeCell ref="U38:U39"/>
    <mergeCell ref="B35:B36"/>
    <mergeCell ref="C35:C36"/>
    <mergeCell ref="E35:E36"/>
    <mergeCell ref="N35:N36"/>
    <mergeCell ref="O35:O36"/>
    <mergeCell ref="Q35:Q36"/>
    <mergeCell ref="I35:I36"/>
    <mergeCell ref="F36:H36"/>
    <mergeCell ref="U29:U30"/>
    <mergeCell ref="W29:W30"/>
    <mergeCell ref="R30:T30"/>
    <mergeCell ref="B32:B33"/>
    <mergeCell ref="C32:C33"/>
    <mergeCell ref="E32:E33"/>
    <mergeCell ref="N32:N33"/>
    <mergeCell ref="O32:O33"/>
    <mergeCell ref="Q32:Q33"/>
    <mergeCell ref="U32:U33"/>
    <mergeCell ref="B29:B30"/>
    <mergeCell ref="C29:C30"/>
    <mergeCell ref="E29:E30"/>
    <mergeCell ref="N29:N30"/>
    <mergeCell ref="O29:O30"/>
    <mergeCell ref="Q29:Q30"/>
    <mergeCell ref="I29:I30"/>
    <mergeCell ref="F30:H30"/>
    <mergeCell ref="U23:U24"/>
    <mergeCell ref="W23:W24"/>
    <mergeCell ref="R24:T24"/>
    <mergeCell ref="B26:B27"/>
    <mergeCell ref="C26:C27"/>
    <mergeCell ref="E26:E27"/>
    <mergeCell ref="N26:N27"/>
    <mergeCell ref="O26:O27"/>
    <mergeCell ref="Q26:Q27"/>
    <mergeCell ref="U26:U27"/>
    <mergeCell ref="B23:B24"/>
    <mergeCell ref="C23:C24"/>
    <mergeCell ref="E23:E24"/>
    <mergeCell ref="N23:N24"/>
    <mergeCell ref="O23:O24"/>
    <mergeCell ref="Q23:Q24"/>
    <mergeCell ref="AA6:AB11"/>
    <mergeCell ref="B20:B21"/>
    <mergeCell ref="C20:C21"/>
    <mergeCell ref="E20:E21"/>
    <mergeCell ref="N20:N21"/>
    <mergeCell ref="O20:O21"/>
    <mergeCell ref="Q20:Q21"/>
    <mergeCell ref="U20:U21"/>
    <mergeCell ref="W20:W21"/>
    <mergeCell ref="R21:T21"/>
    <mergeCell ref="W32:W33"/>
    <mergeCell ref="R33:T33"/>
    <mergeCell ref="I32:I33"/>
    <mergeCell ref="F33:H33"/>
    <mergeCell ref="W26:W27"/>
    <mergeCell ref="R27:T27"/>
    <mergeCell ref="U17:U18"/>
    <mergeCell ref="W17:W18"/>
    <mergeCell ref="R18:T18"/>
    <mergeCell ref="R15:T15"/>
    <mergeCell ref="B17:B18"/>
    <mergeCell ref="C17:C18"/>
    <mergeCell ref="E17:E18"/>
    <mergeCell ref="N17:N18"/>
    <mergeCell ref="O17:O18"/>
    <mergeCell ref="Q17:Q18"/>
    <mergeCell ref="F15:H15"/>
    <mergeCell ref="I17:I18"/>
    <mergeCell ref="F18:H18"/>
    <mergeCell ref="W11:W12"/>
    <mergeCell ref="R12:T12"/>
    <mergeCell ref="B14:B15"/>
    <mergeCell ref="C14:C15"/>
    <mergeCell ref="E14:E15"/>
    <mergeCell ref="N14:N15"/>
    <mergeCell ref="O14:O15"/>
    <mergeCell ref="Q14:Q15"/>
    <mergeCell ref="U14:U15"/>
    <mergeCell ref="W14:W15"/>
    <mergeCell ref="U8:U9"/>
    <mergeCell ref="W8:W9"/>
    <mergeCell ref="R9:T9"/>
    <mergeCell ref="B11:B12"/>
    <mergeCell ref="C11:C12"/>
    <mergeCell ref="E11:E12"/>
    <mergeCell ref="N11:N12"/>
    <mergeCell ref="O11:O12"/>
    <mergeCell ref="Q11:Q12"/>
    <mergeCell ref="U11:U12"/>
    <mergeCell ref="B8:B9"/>
    <mergeCell ref="C8:C9"/>
    <mergeCell ref="E8:E9"/>
    <mergeCell ref="N8:N9"/>
    <mergeCell ref="O8:O9"/>
    <mergeCell ref="Q8:Q9"/>
    <mergeCell ref="B5:B6"/>
    <mergeCell ref="C5:C6"/>
    <mergeCell ref="E5:E6"/>
    <mergeCell ref="N5:N6"/>
    <mergeCell ref="O5:O6"/>
    <mergeCell ref="Q5:Q6"/>
    <mergeCell ref="U5:U6"/>
    <mergeCell ref="W5:W6"/>
    <mergeCell ref="R6:T6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976C-D086-4171-AAC2-EBA0DCCDE13A}">
  <dimension ref="A1:AB53"/>
  <sheetViews>
    <sheetView zoomScaleNormal="100" workbookViewId="0">
      <selection activeCell="J10" sqref="J10"/>
    </sheetView>
  </sheetViews>
  <sheetFormatPr baseColWidth="10" defaultRowHeight="15.6" x14ac:dyDescent="0.3"/>
  <cols>
    <col min="1" max="1" width="5.109375" style="25" customWidth="1"/>
    <col min="2" max="2" width="5.44140625" style="25" customWidth="1"/>
    <col min="3" max="3" width="2.6640625" style="25" customWidth="1"/>
    <col min="4" max="4" width="4.5546875" style="25" customWidth="1"/>
    <col min="5" max="7" width="3.6640625" style="25" customWidth="1"/>
    <col min="8" max="8" width="5.21875" style="25" customWidth="1"/>
    <col min="9" max="9" width="2.109375" style="25" bestFit="1" customWidth="1"/>
    <col min="10" max="10" width="8" style="25" customWidth="1"/>
    <col min="11" max="11" width="8" style="25" hidden="1" customWidth="1"/>
    <col min="12" max="12" width="6.44140625" style="25" customWidth="1"/>
    <col min="13" max="13" width="4.21875" style="25" customWidth="1"/>
    <col min="14" max="14" width="5.44140625" style="25" customWidth="1"/>
    <col min="15" max="15" width="2" style="25" bestFit="1" customWidth="1"/>
    <col min="16" max="16" width="5.44140625" style="25" customWidth="1"/>
    <col min="17" max="17" width="2" style="25" bestFit="1" customWidth="1"/>
    <col min="18" max="18" width="5.44140625" style="25" customWidth="1"/>
    <col min="19" max="19" width="3" style="25" customWidth="1"/>
    <col min="20" max="20" width="5.44140625" style="25" customWidth="1"/>
    <col min="21" max="21" width="2" style="25" bestFit="1" customWidth="1"/>
    <col min="22" max="22" width="5.44140625" style="25" customWidth="1"/>
    <col min="23" max="23" width="2" style="25" bestFit="1" customWidth="1"/>
    <col min="24" max="24" width="5.44140625" style="25" customWidth="1"/>
    <col min="25" max="16384" width="11.5546875" style="25"/>
  </cols>
  <sheetData>
    <row r="1" spans="1:28" x14ac:dyDescent="0.3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 t="s">
        <v>2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8" ht="7.5" customHeight="1" x14ac:dyDescent="0.3">
      <c r="L2" s="40"/>
    </row>
    <row r="3" spans="1:28" ht="16.2" thickBot="1" x14ac:dyDescent="0.35">
      <c r="A3" s="25" t="str">
        <f>L3&amp;")"</f>
        <v>1)</v>
      </c>
      <c r="B3" s="28">
        <f ca="1">VLOOKUP($L3,Tabelle2!$A$3:$U$26,3,FALSE)</f>
        <v>2</v>
      </c>
      <c r="C3" s="29" t="str">
        <f ca="1">VLOOKUP($L3,Tabelle2!$A$3:$U$26,7,FALSE)</f>
        <v>:</v>
      </c>
      <c r="D3" s="29">
        <f ca="1">VLOOKUP($L3,Tabelle2!$A$3:$U$26,5,FALSE)</f>
        <v>8</v>
      </c>
      <c r="E3" s="29" t="s">
        <v>1</v>
      </c>
      <c r="F3" s="47">
        <f ca="1">R3</f>
        <v>2</v>
      </c>
      <c r="G3" s="47"/>
      <c r="H3" s="47"/>
      <c r="I3" s="29" t="s">
        <v>1</v>
      </c>
      <c r="J3" s="45">
        <f ca="1">V3</f>
        <v>2</v>
      </c>
      <c r="K3" s="32"/>
      <c r="L3" s="41">
        <v>1</v>
      </c>
      <c r="M3" s="25" t="str">
        <f>A3</f>
        <v>1)</v>
      </c>
      <c r="N3" s="28">
        <f ca="1">VLOOKUP($L3,Tabelle2!$A$3:$U$26,3,FALSE)</f>
        <v>2</v>
      </c>
      <c r="O3" s="29" t="str">
        <f ca="1">VLOOKUP($L3,Tabelle2!$A$3:$U$26,7,FALSE)</f>
        <v>:</v>
      </c>
      <c r="P3" s="29">
        <f ca="1">VLOOKUP($L3,Tabelle2!$A$3:$U$26,5,FALSE)</f>
        <v>8</v>
      </c>
      <c r="Q3" s="29" t="s">
        <v>1</v>
      </c>
      <c r="R3" s="42">
        <f ca="1">VLOOKUP($L3,Tabelle2!$A$3:$U$26,8,FALSE)</f>
        <v>2</v>
      </c>
      <c r="S3" s="42"/>
      <c r="T3" s="42"/>
      <c r="U3" s="29" t="str">
        <f ca="1">IF(VLOOKUP($L3,Tabelle2!$A$3:$U$26,13,FALSE)&lt;&gt;0,VLOOKUP($L3,Tabelle2!$A$3:$U$26,13,FALSE),"")</f>
        <v>=</v>
      </c>
      <c r="V3" s="28">
        <f ca="1">IF(VLOOKUP($L3,Tabelle2!$A$3:$U$26,14,FALSE)&lt;&gt;0,VLOOKUP($L3,Tabelle2!$A$3:$U$26,14,FALSE),"")</f>
        <v>2</v>
      </c>
      <c r="W3" s="29" t="str">
        <f ca="1">IF(VLOOKUP($L3,Tabelle2!$A$3:$U$26,16,FALSE)&lt;&gt;0,VLOOKUP($L3,Tabelle2!$A$3:$U$26,16,FALSE),"")</f>
        <v>=</v>
      </c>
      <c r="X3" s="28">
        <f ca="1">IF(VLOOKUP($L3,Tabelle2!$A$3:$U$26,17,FALSE)&lt;&gt;0,VLOOKUP($L3,Tabelle2!$A$3:$U$26,17,FALSE),"")</f>
        <v>1</v>
      </c>
    </row>
    <row r="4" spans="1:28" x14ac:dyDescent="0.3">
      <c r="B4" s="26">
        <f ca="1">VLOOKUP($L4,Tabelle2!$A$3:$U$26,4,FALSE)</f>
        <v>3</v>
      </c>
      <c r="C4" s="29"/>
      <c r="D4" s="29"/>
      <c r="E4" s="29"/>
      <c r="F4" s="46">
        <f ca="1">R4</f>
        <v>3</v>
      </c>
      <c r="G4" s="46" t="str">
        <f t="shared" ref="G4:H4" si="0">S4</f>
        <v>·</v>
      </c>
      <c r="H4" s="46">
        <f t="shared" ca="1" si="0"/>
        <v>8</v>
      </c>
      <c r="I4" s="44"/>
      <c r="J4" s="46">
        <f ca="1">V4</f>
        <v>24</v>
      </c>
      <c r="K4" s="32"/>
      <c r="L4" s="41">
        <f>L3</f>
        <v>1</v>
      </c>
      <c r="N4" s="26">
        <f ca="1">VLOOKUP($L4,Tabelle2!$A$3:$U$26,4,FALSE)</f>
        <v>3</v>
      </c>
      <c r="O4" s="29"/>
      <c r="P4" s="29"/>
      <c r="Q4" s="29"/>
      <c r="R4" s="26">
        <f ca="1">VLOOKUP($L4,Tabelle2!$A$3:$U$26,9,FALSE)</f>
        <v>3</v>
      </c>
      <c r="S4" s="32" t="s">
        <v>4</v>
      </c>
      <c r="T4" s="26">
        <f ca="1">VLOOKUP($L4,Tabelle2!$A$3:$U$26,12,FALSE)</f>
        <v>8</v>
      </c>
      <c r="U4" s="29"/>
      <c r="V4" s="26">
        <f ca="1">IF(VLOOKUP($L4,Tabelle2!$A$3:$U$26,15,FALSE)&lt;&gt;0,VLOOKUP($L4,Tabelle2!$A$3:$U$26,15,FALSE),"")</f>
        <v>24</v>
      </c>
      <c r="W4" s="29"/>
      <c r="X4" s="26">
        <f ca="1">IF(VLOOKUP($L4,Tabelle2!$A$3:$U$26,18,FALSE)&lt;&gt;0,VLOOKUP($L4,Tabelle2!$A$3:$U$26,18,FALSE),"")</f>
        <v>12</v>
      </c>
      <c r="AA4" s="48" t="s">
        <v>18</v>
      </c>
      <c r="AB4" s="48"/>
    </row>
    <row r="5" spans="1:28" x14ac:dyDescent="0.3">
      <c r="F5" s="24"/>
      <c r="G5" s="24"/>
      <c r="H5" s="24"/>
      <c r="J5" s="24"/>
      <c r="L5" s="41"/>
      <c r="AA5" s="48"/>
      <c r="AB5" s="48"/>
    </row>
    <row r="6" spans="1:28" ht="16.2" thickBot="1" x14ac:dyDescent="0.35">
      <c r="A6" s="25" t="str">
        <f>L6&amp;")"</f>
        <v>2)</v>
      </c>
      <c r="B6" s="28">
        <f ca="1">VLOOKUP($L6,Tabelle2!$A$3:$U$26,3,FALSE)</f>
        <v>3</v>
      </c>
      <c r="C6" s="29" t="str">
        <f ca="1">VLOOKUP($L6,Tabelle2!$A$3:$U$26,7,FALSE)</f>
        <v>:</v>
      </c>
      <c r="D6" s="29">
        <f ca="1">VLOOKUP($L6,Tabelle2!$A$3:$U$26,5,FALSE)</f>
        <v>9</v>
      </c>
      <c r="E6" s="29" t="s">
        <v>1</v>
      </c>
      <c r="F6" s="47">
        <f ca="1">R6</f>
        <v>3</v>
      </c>
      <c r="G6" s="47"/>
      <c r="H6" s="47"/>
      <c r="I6" s="29" t="s">
        <v>1</v>
      </c>
      <c r="J6" s="45">
        <f ca="1">V6</f>
        <v>3</v>
      </c>
      <c r="L6" s="41">
        <f>L3+1</f>
        <v>2</v>
      </c>
      <c r="M6" s="25" t="str">
        <f>A6</f>
        <v>2)</v>
      </c>
      <c r="N6" s="28">
        <f ca="1">VLOOKUP($L6,Tabelle2!$A$3:$U$26,3,FALSE)</f>
        <v>3</v>
      </c>
      <c r="O6" s="29" t="str">
        <f ca="1">VLOOKUP($L6,Tabelle2!$A$3:$U$26,7,FALSE)</f>
        <v>:</v>
      </c>
      <c r="P6" s="29">
        <f ca="1">VLOOKUP($L6,Tabelle2!$A$3:$U$26,5,FALSE)</f>
        <v>9</v>
      </c>
      <c r="Q6" s="29" t="s">
        <v>1</v>
      </c>
      <c r="R6" s="42">
        <f ca="1">VLOOKUP($L6,Tabelle2!$A$3:$U$26,8,FALSE)</f>
        <v>3</v>
      </c>
      <c r="S6" s="42"/>
      <c r="T6" s="42"/>
      <c r="U6" s="29" t="str">
        <f ca="1">IF(VLOOKUP($L6,Tabelle2!$A$3:$U$26,13,FALSE)&lt;&gt;0,VLOOKUP($L6,Tabelle2!$A$3:$U$26,13,FALSE),"")</f>
        <v>=</v>
      </c>
      <c r="V6" s="28">
        <f ca="1">IF(VLOOKUP($L6,Tabelle2!$A$3:$U$26,14,FALSE)&lt;&gt;0,VLOOKUP($L6,Tabelle2!$A$3:$U$26,14,FALSE),"")</f>
        <v>3</v>
      </c>
      <c r="W6" s="29" t="str">
        <f ca="1">IF(VLOOKUP($L6,Tabelle2!$A$3:$U$26,16,FALSE)&lt;&gt;0,VLOOKUP($L6,Tabelle2!$A$3:$U$26,16,FALSE),"")</f>
        <v>=</v>
      </c>
      <c r="X6" s="28">
        <f ca="1">IF(VLOOKUP($L6,Tabelle2!$A$3:$U$26,17,FALSE)&lt;&gt;0,VLOOKUP($L6,Tabelle2!$A$3:$U$26,17,FALSE),"")</f>
        <v>1</v>
      </c>
      <c r="AA6" s="48"/>
      <c r="AB6" s="48"/>
    </row>
    <row r="7" spans="1:28" x14ac:dyDescent="0.3">
      <c r="B7" s="26">
        <f ca="1">VLOOKUP($L7,Tabelle2!$A$3:$U$26,4,FALSE)</f>
        <v>4</v>
      </c>
      <c r="C7" s="29"/>
      <c r="D7" s="29"/>
      <c r="E7" s="29"/>
      <c r="F7" s="46">
        <f ca="1">R7</f>
        <v>4</v>
      </c>
      <c r="G7" s="46" t="str">
        <f t="shared" ref="G7" si="1">S7</f>
        <v>·</v>
      </c>
      <c r="H7" s="46">
        <f t="shared" ref="H7" ca="1" si="2">T7</f>
        <v>9</v>
      </c>
      <c r="I7" s="44"/>
      <c r="J7" s="46">
        <f ca="1">V7</f>
        <v>36</v>
      </c>
      <c r="L7" s="41">
        <f>L6</f>
        <v>2</v>
      </c>
      <c r="N7" s="26">
        <f ca="1">VLOOKUP($L7,Tabelle2!$A$3:$U$26,4,FALSE)</f>
        <v>4</v>
      </c>
      <c r="O7" s="29"/>
      <c r="P7" s="29"/>
      <c r="Q7" s="29"/>
      <c r="R7" s="26">
        <f ca="1">VLOOKUP($L7,Tabelle2!$A$3:$U$26,9,FALSE)</f>
        <v>4</v>
      </c>
      <c r="S7" s="32" t="s">
        <v>4</v>
      </c>
      <c r="T7" s="26">
        <f ca="1">VLOOKUP($L7,Tabelle2!$A$3:$U$26,12,FALSE)</f>
        <v>9</v>
      </c>
      <c r="U7" s="29"/>
      <c r="V7" s="26">
        <f ca="1">IF(VLOOKUP($L7,Tabelle2!$A$3:$U$26,15,FALSE)&lt;&gt;0,VLOOKUP($L7,Tabelle2!$A$3:$U$26,15,FALSE),"")</f>
        <v>36</v>
      </c>
      <c r="W7" s="29"/>
      <c r="X7" s="26">
        <f ca="1">IF(VLOOKUP($L7,Tabelle2!$A$3:$U$26,18,FALSE)&lt;&gt;0,VLOOKUP($L7,Tabelle2!$A$3:$U$26,18,FALSE),"")</f>
        <v>12</v>
      </c>
      <c r="AA7" s="48"/>
      <c r="AB7" s="48"/>
    </row>
    <row r="8" spans="1:28" x14ac:dyDescent="0.3">
      <c r="F8" s="24"/>
      <c r="G8" s="24"/>
      <c r="H8" s="24"/>
      <c r="J8" s="24"/>
      <c r="L8" s="41"/>
      <c r="AA8" s="48"/>
      <c r="AB8" s="48"/>
    </row>
    <row r="9" spans="1:28" ht="16.2" thickBot="1" x14ac:dyDescent="0.35">
      <c r="A9" s="25" t="str">
        <f>L9&amp;")"</f>
        <v>3)</v>
      </c>
      <c r="B9" s="28">
        <f ca="1">VLOOKUP($L9,Tabelle2!$A$3:$U$26,3,FALSE)</f>
        <v>5</v>
      </c>
      <c r="C9" s="29" t="str">
        <f ca="1">VLOOKUP($L9,Tabelle2!$A$3:$U$26,7,FALSE)</f>
        <v>:</v>
      </c>
      <c r="D9" s="29">
        <f ca="1">VLOOKUP($L9,Tabelle2!$A$3:$U$26,5,FALSE)</f>
        <v>3</v>
      </c>
      <c r="E9" s="29" t="s">
        <v>1</v>
      </c>
      <c r="F9" s="47">
        <f ca="1">R9</f>
        <v>5</v>
      </c>
      <c r="G9" s="47"/>
      <c r="H9" s="47"/>
      <c r="I9" s="29" t="s">
        <v>1</v>
      </c>
      <c r="J9" s="45">
        <f ca="1">V9</f>
        <v>5</v>
      </c>
      <c r="L9" s="41">
        <f>L6+1</f>
        <v>3</v>
      </c>
      <c r="M9" s="25" t="str">
        <f>A9</f>
        <v>3)</v>
      </c>
      <c r="N9" s="28">
        <f ca="1">VLOOKUP($L9,Tabelle2!$A$3:$U$26,3,FALSE)</f>
        <v>5</v>
      </c>
      <c r="O9" s="29" t="str">
        <f ca="1">VLOOKUP($L9,Tabelle2!$A$3:$U$26,7,FALSE)</f>
        <v>:</v>
      </c>
      <c r="P9" s="29">
        <f ca="1">VLOOKUP($L9,Tabelle2!$A$3:$U$26,5,FALSE)</f>
        <v>3</v>
      </c>
      <c r="Q9" s="29" t="s">
        <v>1</v>
      </c>
      <c r="R9" s="42">
        <f ca="1">VLOOKUP($L9,Tabelle2!$A$3:$U$26,8,FALSE)</f>
        <v>5</v>
      </c>
      <c r="S9" s="42"/>
      <c r="T9" s="42"/>
      <c r="U9" s="29" t="str">
        <f ca="1">IF(VLOOKUP($L9,Tabelle2!$A$3:$U$26,13,FALSE)&lt;&gt;0,VLOOKUP($L9,Tabelle2!$A$3:$U$26,13,FALSE),"")</f>
        <v>=</v>
      </c>
      <c r="V9" s="28">
        <f ca="1">IF(VLOOKUP($L9,Tabelle2!$A$3:$U$26,14,FALSE)&lt;&gt;0,VLOOKUP($L9,Tabelle2!$A$3:$U$26,14,FALSE),"")</f>
        <v>5</v>
      </c>
      <c r="W9" s="29" t="str">
        <f ca="1">IF(VLOOKUP($L9,Tabelle2!$A$3:$U$26,16,FALSE)&lt;&gt;0,VLOOKUP($L9,Tabelle2!$A$3:$U$26,16,FALSE),"")</f>
        <v/>
      </c>
      <c r="X9" s="28" t="str">
        <f ca="1">IF(VLOOKUP($L9,Tabelle2!$A$3:$U$26,17,FALSE)&lt;&gt;0,VLOOKUP($L9,Tabelle2!$A$3:$U$26,17,FALSE),"")</f>
        <v/>
      </c>
      <c r="AA9" s="48"/>
      <c r="AB9" s="48"/>
    </row>
    <row r="10" spans="1:28" x14ac:dyDescent="0.3">
      <c r="B10" s="26">
        <f ca="1">VLOOKUP($L10,Tabelle2!$A$3:$U$26,4,FALSE)</f>
        <v>9</v>
      </c>
      <c r="C10" s="29"/>
      <c r="D10" s="29"/>
      <c r="E10" s="29"/>
      <c r="F10" s="46">
        <f ca="1">R10</f>
        <v>9</v>
      </c>
      <c r="G10" s="46" t="str">
        <f t="shared" ref="G10" si="3">S10</f>
        <v>·</v>
      </c>
      <c r="H10" s="46">
        <f t="shared" ref="H10" ca="1" si="4">T10</f>
        <v>3</v>
      </c>
      <c r="I10" s="44"/>
      <c r="J10" s="46">
        <f ca="1">V10</f>
        <v>27</v>
      </c>
      <c r="L10" s="41">
        <f>L9</f>
        <v>3</v>
      </c>
      <c r="N10" s="26">
        <f ca="1">VLOOKUP($L10,Tabelle2!$A$3:$U$26,4,FALSE)</f>
        <v>9</v>
      </c>
      <c r="O10" s="29"/>
      <c r="P10" s="29"/>
      <c r="Q10" s="29"/>
      <c r="R10" s="26">
        <f ca="1">VLOOKUP($L10,Tabelle2!$A$3:$U$26,9,FALSE)</f>
        <v>9</v>
      </c>
      <c r="S10" s="32" t="s">
        <v>4</v>
      </c>
      <c r="T10" s="26">
        <f ca="1">VLOOKUP($L10,Tabelle2!$A$3:$U$26,12,FALSE)</f>
        <v>3</v>
      </c>
      <c r="U10" s="29"/>
      <c r="V10" s="26">
        <f ca="1">IF(VLOOKUP($L10,Tabelle2!$A$3:$U$26,15,FALSE)&lt;&gt;0,VLOOKUP($L10,Tabelle2!$A$3:$U$26,15,FALSE),"")</f>
        <v>27</v>
      </c>
      <c r="W10" s="29"/>
      <c r="X10" s="26" t="str">
        <f ca="1">IF(VLOOKUP($L10,Tabelle2!$A$3:$U$26,18,FALSE)&lt;&gt;0,VLOOKUP($L10,Tabelle2!$A$3:$U$26,18,FALSE),"")</f>
        <v/>
      </c>
    </row>
    <row r="11" spans="1:28" x14ac:dyDescent="0.3">
      <c r="F11" s="24"/>
      <c r="G11" s="24"/>
      <c r="H11" s="24"/>
      <c r="L11" s="41"/>
      <c r="AA11" s="49"/>
      <c r="AB11" s="49"/>
    </row>
    <row r="12" spans="1:28" ht="16.2" thickBot="1" x14ac:dyDescent="0.35">
      <c r="A12" s="25" t="str">
        <f>L12&amp;")"</f>
        <v>4)</v>
      </c>
      <c r="B12" s="28">
        <f ca="1">VLOOKUP($L12,Tabelle2!$A$3:$U$26,3,FALSE)</f>
        <v>9</v>
      </c>
      <c r="C12" s="29" t="str">
        <f ca="1">VLOOKUP($L12,Tabelle2!$A$3:$U$26,7,FALSE)</f>
        <v>:</v>
      </c>
      <c r="D12" s="29">
        <f ca="1">VLOOKUP($L12,Tabelle2!$A$3:$U$26,5,FALSE)</f>
        <v>7</v>
      </c>
      <c r="E12" s="29" t="s">
        <v>1</v>
      </c>
      <c r="F12" s="47">
        <f ca="1">R12</f>
        <v>9</v>
      </c>
      <c r="G12" s="47"/>
      <c r="H12" s="47"/>
      <c r="I12" s="29" t="s">
        <v>1</v>
      </c>
      <c r="J12" s="45">
        <f ca="1">V12</f>
        <v>9</v>
      </c>
      <c r="L12" s="41">
        <f>L9+1</f>
        <v>4</v>
      </c>
      <c r="M12" s="25" t="str">
        <f>A12</f>
        <v>4)</v>
      </c>
      <c r="N12" s="28">
        <f ca="1">VLOOKUP($L12,Tabelle2!$A$3:$U$26,3,FALSE)</f>
        <v>9</v>
      </c>
      <c r="O12" s="29" t="str">
        <f ca="1">VLOOKUP($L12,Tabelle2!$A$3:$U$26,7,FALSE)</f>
        <v>:</v>
      </c>
      <c r="P12" s="29">
        <f ca="1">VLOOKUP($L12,Tabelle2!$A$3:$U$26,5,FALSE)</f>
        <v>7</v>
      </c>
      <c r="Q12" s="29" t="s">
        <v>1</v>
      </c>
      <c r="R12" s="42">
        <f ca="1">VLOOKUP($L12,Tabelle2!$A$3:$U$26,8,FALSE)</f>
        <v>9</v>
      </c>
      <c r="S12" s="42"/>
      <c r="T12" s="42"/>
      <c r="U12" s="29" t="str">
        <f ca="1">IF(VLOOKUP($L12,Tabelle2!$A$3:$U$26,13,FALSE)&lt;&gt;0,VLOOKUP($L12,Tabelle2!$A$3:$U$26,13,FALSE),"")</f>
        <v>=</v>
      </c>
      <c r="V12" s="28">
        <f ca="1">IF(VLOOKUP($L12,Tabelle2!$A$3:$U$26,14,FALSE)&lt;&gt;0,VLOOKUP($L12,Tabelle2!$A$3:$U$26,14,FALSE),"")</f>
        <v>9</v>
      </c>
      <c r="W12" s="29" t="str">
        <f ca="1">IF(VLOOKUP($L12,Tabelle2!$A$3:$U$26,16,FALSE)&lt;&gt;0,VLOOKUP($L12,Tabelle2!$A$3:$U$26,16,FALSE),"")</f>
        <v>=</v>
      </c>
      <c r="X12" s="28">
        <f ca="1">IF(VLOOKUP($L12,Tabelle2!$A$3:$U$26,17,FALSE)&lt;&gt;0,VLOOKUP($L12,Tabelle2!$A$3:$U$26,17,FALSE),"")</f>
        <v>3</v>
      </c>
    </row>
    <row r="13" spans="1:28" x14ac:dyDescent="0.3">
      <c r="B13" s="26">
        <f ca="1">VLOOKUP($L13,Tabelle2!$A$3:$U$26,4,FALSE)</f>
        <v>3</v>
      </c>
      <c r="C13" s="29"/>
      <c r="D13" s="29"/>
      <c r="E13" s="29"/>
      <c r="F13" s="46">
        <f ca="1">R13</f>
        <v>3</v>
      </c>
      <c r="G13" s="46" t="str">
        <f t="shared" ref="G13" si="5">S13</f>
        <v>·</v>
      </c>
      <c r="H13" s="46">
        <f t="shared" ref="H13" ca="1" si="6">T13</f>
        <v>7</v>
      </c>
      <c r="I13" s="44"/>
      <c r="J13" s="46">
        <f ca="1">V13</f>
        <v>21</v>
      </c>
      <c r="L13" s="41">
        <f>L12</f>
        <v>4</v>
      </c>
      <c r="N13" s="26">
        <f ca="1">VLOOKUP($L13,Tabelle2!$A$3:$U$26,4,FALSE)</f>
        <v>3</v>
      </c>
      <c r="O13" s="29"/>
      <c r="P13" s="29"/>
      <c r="Q13" s="29"/>
      <c r="R13" s="26">
        <f ca="1">VLOOKUP($L13,Tabelle2!$A$3:$U$26,9,FALSE)</f>
        <v>3</v>
      </c>
      <c r="S13" s="32" t="s">
        <v>4</v>
      </c>
      <c r="T13" s="26">
        <f ca="1">VLOOKUP($L13,Tabelle2!$A$3:$U$26,12,FALSE)</f>
        <v>7</v>
      </c>
      <c r="U13" s="29"/>
      <c r="V13" s="26">
        <f ca="1">IF(VLOOKUP($L13,Tabelle2!$A$3:$U$26,15,FALSE)&lt;&gt;0,VLOOKUP($L13,Tabelle2!$A$3:$U$26,15,FALSE),"")</f>
        <v>21</v>
      </c>
      <c r="W13" s="29"/>
      <c r="X13" s="26">
        <f ca="1">IF(VLOOKUP($L13,Tabelle2!$A$3:$U$26,18,FALSE)&lt;&gt;0,VLOOKUP($L13,Tabelle2!$A$3:$U$26,18,FALSE),"")</f>
        <v>7</v>
      </c>
    </row>
    <row r="14" spans="1:28" x14ac:dyDescent="0.3">
      <c r="F14" s="24"/>
      <c r="G14" s="24"/>
      <c r="H14" s="24"/>
      <c r="L14" s="41"/>
    </row>
    <row r="15" spans="1:28" ht="16.2" thickBot="1" x14ac:dyDescent="0.35">
      <c r="A15" s="25" t="str">
        <f>L15&amp;")"</f>
        <v>5)</v>
      </c>
      <c r="B15" s="28">
        <f ca="1">VLOOKUP($L15,Tabelle2!$A$3:$U$26,3,FALSE)</f>
        <v>7</v>
      </c>
      <c r="C15" s="29" t="str">
        <f ca="1">VLOOKUP($L15,Tabelle2!$A$3:$U$26,7,FALSE)</f>
        <v>:</v>
      </c>
      <c r="D15" s="29">
        <f ca="1">VLOOKUP($L15,Tabelle2!$A$3:$U$26,5,FALSE)</f>
        <v>7</v>
      </c>
      <c r="E15" s="29" t="s">
        <v>1</v>
      </c>
      <c r="F15" s="47">
        <f ca="1">R15</f>
        <v>7</v>
      </c>
      <c r="G15" s="47"/>
      <c r="H15" s="47"/>
      <c r="I15" s="29" t="s">
        <v>1</v>
      </c>
      <c r="J15" s="45">
        <f ca="1">V15</f>
        <v>7</v>
      </c>
      <c r="L15" s="41">
        <f>L12+1</f>
        <v>5</v>
      </c>
      <c r="M15" s="25" t="str">
        <f>A15</f>
        <v>5)</v>
      </c>
      <c r="N15" s="28">
        <f ca="1">VLOOKUP($L15,Tabelle2!$A$3:$U$26,3,FALSE)</f>
        <v>7</v>
      </c>
      <c r="O15" s="29" t="str">
        <f ca="1">VLOOKUP($L15,Tabelle2!$A$3:$U$26,7,FALSE)</f>
        <v>:</v>
      </c>
      <c r="P15" s="29">
        <f ca="1">VLOOKUP($L15,Tabelle2!$A$3:$U$26,5,FALSE)</f>
        <v>7</v>
      </c>
      <c r="Q15" s="29" t="s">
        <v>1</v>
      </c>
      <c r="R15" s="42">
        <f ca="1">VLOOKUP($L15,Tabelle2!$A$3:$U$26,8,FALSE)</f>
        <v>7</v>
      </c>
      <c r="S15" s="42"/>
      <c r="T15" s="42"/>
      <c r="U15" s="29" t="str">
        <f ca="1">IF(VLOOKUP($L15,Tabelle2!$A$3:$U$26,13,FALSE)&lt;&gt;0,VLOOKUP($L15,Tabelle2!$A$3:$U$26,13,FALSE),"")</f>
        <v>=</v>
      </c>
      <c r="V15" s="28">
        <f ca="1">IF(VLOOKUP($L15,Tabelle2!$A$3:$U$26,14,FALSE)&lt;&gt;0,VLOOKUP($L15,Tabelle2!$A$3:$U$26,14,FALSE),"")</f>
        <v>7</v>
      </c>
      <c r="W15" s="29" t="str">
        <f ca="1">IF(VLOOKUP($L15,Tabelle2!$A$3:$U$26,16,FALSE)&lt;&gt;0,VLOOKUP($L15,Tabelle2!$A$3:$U$26,16,FALSE),"")</f>
        <v>=</v>
      </c>
      <c r="X15" s="28">
        <f ca="1">IF(VLOOKUP($L15,Tabelle2!$A$3:$U$26,17,FALSE)&lt;&gt;0,VLOOKUP($L15,Tabelle2!$A$3:$U$26,17,FALSE),"")</f>
        <v>1</v>
      </c>
    </row>
    <row r="16" spans="1:28" x14ac:dyDescent="0.3">
      <c r="B16" s="26">
        <f ca="1">VLOOKUP($L16,Tabelle2!$A$3:$U$26,4,FALSE)</f>
        <v>8</v>
      </c>
      <c r="C16" s="29"/>
      <c r="D16" s="29"/>
      <c r="E16" s="29"/>
      <c r="F16" s="46">
        <f ca="1">R16</f>
        <v>8</v>
      </c>
      <c r="G16" s="46" t="str">
        <f t="shared" ref="G16" si="7">S16</f>
        <v>·</v>
      </c>
      <c r="H16" s="46">
        <f t="shared" ref="H16" ca="1" si="8">T16</f>
        <v>7</v>
      </c>
      <c r="I16" s="44"/>
      <c r="J16" s="46">
        <f ca="1">V16</f>
        <v>56</v>
      </c>
      <c r="L16" s="41">
        <f>L15</f>
        <v>5</v>
      </c>
      <c r="N16" s="26">
        <f ca="1">VLOOKUP($L16,Tabelle2!$A$3:$U$26,4,FALSE)</f>
        <v>8</v>
      </c>
      <c r="O16" s="29"/>
      <c r="P16" s="29"/>
      <c r="Q16" s="29"/>
      <c r="R16" s="26">
        <f ca="1">VLOOKUP($L16,Tabelle2!$A$3:$U$26,9,FALSE)</f>
        <v>8</v>
      </c>
      <c r="S16" s="32" t="s">
        <v>4</v>
      </c>
      <c r="T16" s="26">
        <f ca="1">VLOOKUP($L16,Tabelle2!$A$3:$U$26,12,FALSE)</f>
        <v>7</v>
      </c>
      <c r="U16" s="29"/>
      <c r="V16" s="26">
        <f ca="1">IF(VLOOKUP($L16,Tabelle2!$A$3:$U$26,15,FALSE)&lt;&gt;0,VLOOKUP($L16,Tabelle2!$A$3:$U$26,15,FALSE),"")</f>
        <v>56</v>
      </c>
      <c r="W16" s="29"/>
      <c r="X16" s="26">
        <f ca="1">IF(VLOOKUP($L16,Tabelle2!$A$3:$U$26,18,FALSE)&lt;&gt;0,VLOOKUP($L16,Tabelle2!$A$3:$U$26,18,FALSE),"")</f>
        <v>8</v>
      </c>
    </row>
    <row r="17" spans="1:24" x14ac:dyDescent="0.3">
      <c r="B17" s="26"/>
      <c r="C17" s="32"/>
      <c r="D17" s="32"/>
      <c r="E17" s="32"/>
      <c r="F17" s="32"/>
      <c r="G17" s="32"/>
      <c r="L17" s="41"/>
      <c r="N17" s="26"/>
      <c r="O17" s="32"/>
      <c r="P17" s="32"/>
      <c r="Q17" s="32"/>
      <c r="R17" s="26"/>
      <c r="S17" s="32"/>
      <c r="T17" s="26"/>
      <c r="U17" s="32"/>
      <c r="V17" s="26"/>
      <c r="W17" s="32"/>
      <c r="X17" s="26"/>
    </row>
    <row r="18" spans="1:24" ht="16.2" thickBot="1" x14ac:dyDescent="0.35">
      <c r="A18" s="25" t="str">
        <f>L18&amp;")"</f>
        <v>6)</v>
      </c>
      <c r="B18" s="28">
        <f ca="1">VLOOKUP($L18,Tabelle2!$A$3:$U$26,3,FALSE)</f>
        <v>3</v>
      </c>
      <c r="C18" s="29" t="str">
        <f ca="1">VLOOKUP($L18,Tabelle2!$A$3:$U$26,7,FALSE)</f>
        <v>:</v>
      </c>
      <c r="D18" s="29">
        <f ca="1">VLOOKUP($L18,Tabelle2!$A$3:$U$26,5,FALSE)</f>
        <v>8</v>
      </c>
      <c r="E18" s="29" t="s">
        <v>1</v>
      </c>
      <c r="F18" s="47">
        <f ca="1">R18</f>
        <v>3</v>
      </c>
      <c r="G18" s="47"/>
      <c r="H18" s="47"/>
      <c r="I18" s="29" t="s">
        <v>1</v>
      </c>
      <c r="J18" s="45">
        <f ca="1">V18</f>
        <v>3</v>
      </c>
      <c r="L18" s="41">
        <f>L15+1</f>
        <v>6</v>
      </c>
      <c r="M18" s="25" t="str">
        <f>A18</f>
        <v>6)</v>
      </c>
      <c r="N18" s="28">
        <f ca="1">VLOOKUP($L18,Tabelle2!$A$3:$U$26,3,FALSE)</f>
        <v>3</v>
      </c>
      <c r="O18" s="29" t="str">
        <f ca="1">VLOOKUP($L18,Tabelle2!$A$3:$U$26,7,FALSE)</f>
        <v>:</v>
      </c>
      <c r="P18" s="29">
        <f ca="1">VLOOKUP($L18,Tabelle2!$A$3:$U$26,5,FALSE)</f>
        <v>8</v>
      </c>
      <c r="Q18" s="29" t="s">
        <v>1</v>
      </c>
      <c r="R18" s="42">
        <f ca="1">VLOOKUP($L18,Tabelle2!$A$3:$U$26,8,FALSE)</f>
        <v>3</v>
      </c>
      <c r="S18" s="42"/>
      <c r="T18" s="42"/>
      <c r="U18" s="29" t="str">
        <f ca="1">IF(VLOOKUP($L18,Tabelle2!$A$3:$U$26,13,FALSE)&lt;&gt;0,VLOOKUP($L18,Tabelle2!$A$3:$U$26,13,FALSE),"")</f>
        <v>=</v>
      </c>
      <c r="V18" s="28">
        <f ca="1">IF(VLOOKUP($L18,Tabelle2!$A$3:$U$26,14,FALSE)&lt;&gt;0,VLOOKUP($L18,Tabelle2!$A$3:$U$26,14,FALSE),"")</f>
        <v>3</v>
      </c>
      <c r="W18" s="29" t="str">
        <f ca="1">IF(VLOOKUP($L18,Tabelle2!$A$3:$U$26,16,FALSE)&lt;&gt;0,VLOOKUP($L18,Tabelle2!$A$3:$U$26,16,FALSE),"")</f>
        <v/>
      </c>
      <c r="X18" s="28" t="str">
        <f ca="1">IF(VLOOKUP($L18,Tabelle2!$A$3:$U$26,17,FALSE)&lt;&gt;0,VLOOKUP($L18,Tabelle2!$A$3:$U$26,17,FALSE),"")</f>
        <v/>
      </c>
    </row>
    <row r="19" spans="1:24" x14ac:dyDescent="0.3">
      <c r="B19" s="26">
        <f ca="1">VLOOKUP($L19,Tabelle2!$A$3:$U$26,4,FALSE)</f>
        <v>7</v>
      </c>
      <c r="C19" s="29"/>
      <c r="D19" s="29"/>
      <c r="E19" s="29"/>
      <c r="F19" s="46">
        <f ca="1">R19</f>
        <v>7</v>
      </c>
      <c r="G19" s="46" t="str">
        <f t="shared" ref="G19" si="9">S19</f>
        <v>·</v>
      </c>
      <c r="H19" s="46">
        <f t="shared" ref="H19" ca="1" si="10">T19</f>
        <v>8</v>
      </c>
      <c r="I19" s="44"/>
      <c r="J19" s="46">
        <f ca="1">V19</f>
        <v>56</v>
      </c>
      <c r="L19" s="41">
        <f>L18</f>
        <v>6</v>
      </c>
      <c r="N19" s="26">
        <f ca="1">VLOOKUP($L19,Tabelle2!$A$3:$U$26,4,FALSE)</f>
        <v>7</v>
      </c>
      <c r="O19" s="29"/>
      <c r="P19" s="29"/>
      <c r="Q19" s="29"/>
      <c r="R19" s="26">
        <f ca="1">VLOOKUP($L19,Tabelle2!$A$3:$U$26,9,FALSE)</f>
        <v>7</v>
      </c>
      <c r="S19" s="32" t="s">
        <v>4</v>
      </c>
      <c r="T19" s="26">
        <f ca="1">VLOOKUP($L19,Tabelle2!$A$3:$U$26,12,FALSE)</f>
        <v>8</v>
      </c>
      <c r="U19" s="29"/>
      <c r="V19" s="26">
        <f ca="1">IF(VLOOKUP($L19,Tabelle2!$A$3:$U$26,15,FALSE)&lt;&gt;0,VLOOKUP($L19,Tabelle2!$A$3:$U$26,15,FALSE),"")</f>
        <v>56</v>
      </c>
      <c r="W19" s="29"/>
      <c r="X19" s="26" t="str">
        <f ca="1">IF(VLOOKUP($L19,Tabelle2!$A$3:$U$26,18,FALSE)&lt;&gt;0,VLOOKUP($L19,Tabelle2!$A$3:$U$26,18,FALSE),"")</f>
        <v/>
      </c>
    </row>
    <row r="20" spans="1:24" x14ac:dyDescent="0.3">
      <c r="B20" s="26"/>
      <c r="C20" s="32"/>
      <c r="D20" s="32"/>
      <c r="E20" s="32"/>
      <c r="F20" s="32"/>
      <c r="G20" s="32"/>
      <c r="L20" s="41"/>
      <c r="N20" s="26"/>
      <c r="O20" s="32"/>
      <c r="P20" s="32"/>
      <c r="Q20" s="32"/>
      <c r="R20" s="26"/>
      <c r="S20" s="32"/>
      <c r="T20" s="26"/>
      <c r="U20" s="32"/>
      <c r="V20" s="26"/>
      <c r="W20" s="32"/>
      <c r="X20" s="26"/>
    </row>
    <row r="21" spans="1:24" ht="16.2" thickBot="1" x14ac:dyDescent="0.35">
      <c r="A21" s="25" t="str">
        <f>L21&amp;")"</f>
        <v>7)</v>
      </c>
      <c r="B21" s="28">
        <f ca="1">VLOOKUP($L21,Tabelle2!$A$3:$U$26,3,FALSE)</f>
        <v>6</v>
      </c>
      <c r="C21" s="29" t="str">
        <f ca="1">VLOOKUP($L21,Tabelle2!$A$3:$U$26,7,FALSE)</f>
        <v>:</v>
      </c>
      <c r="D21" s="29">
        <f ca="1">VLOOKUP($L21,Tabelle2!$A$3:$U$26,5,FALSE)</f>
        <v>7</v>
      </c>
      <c r="E21" s="29" t="s">
        <v>1</v>
      </c>
      <c r="F21" s="47">
        <f ca="1">R21</f>
        <v>6</v>
      </c>
      <c r="G21" s="47"/>
      <c r="H21" s="47"/>
      <c r="I21" s="29" t="s">
        <v>1</v>
      </c>
      <c r="J21" s="45">
        <f ca="1">V21</f>
        <v>6</v>
      </c>
      <c r="L21" s="41">
        <f>L18+1</f>
        <v>7</v>
      </c>
      <c r="M21" s="25" t="str">
        <f>A21</f>
        <v>7)</v>
      </c>
      <c r="N21" s="28">
        <f ca="1">VLOOKUP($L21,Tabelle2!$A$3:$U$26,3,FALSE)</f>
        <v>6</v>
      </c>
      <c r="O21" s="29" t="str">
        <f ca="1">VLOOKUP($L21,Tabelle2!$A$3:$U$26,7,FALSE)</f>
        <v>:</v>
      </c>
      <c r="P21" s="29">
        <f ca="1">VLOOKUP($L21,Tabelle2!$A$3:$U$26,5,FALSE)</f>
        <v>7</v>
      </c>
      <c r="Q21" s="29" t="s">
        <v>1</v>
      </c>
      <c r="R21" s="42">
        <f ca="1">VLOOKUP($L21,Tabelle2!$A$3:$U$26,8,FALSE)</f>
        <v>6</v>
      </c>
      <c r="S21" s="42"/>
      <c r="T21" s="42"/>
      <c r="U21" s="29" t="str">
        <f ca="1">IF(VLOOKUP($L21,Tabelle2!$A$3:$U$26,13,FALSE)&lt;&gt;0,VLOOKUP($L21,Tabelle2!$A$3:$U$26,13,FALSE),"")</f>
        <v>=</v>
      </c>
      <c r="V21" s="28">
        <f ca="1">IF(VLOOKUP($L21,Tabelle2!$A$3:$U$26,14,FALSE)&lt;&gt;0,VLOOKUP($L21,Tabelle2!$A$3:$U$26,14,FALSE),"")</f>
        <v>6</v>
      </c>
      <c r="W21" s="29" t="str">
        <f ca="1">IF(VLOOKUP($L21,Tabelle2!$A$3:$U$26,16,FALSE)&lt;&gt;0,VLOOKUP($L21,Tabelle2!$A$3:$U$26,16,FALSE),"")</f>
        <v>=</v>
      </c>
      <c r="X21" s="28">
        <f ca="1">IF(VLOOKUP($L21,Tabelle2!$A$3:$U$26,17,FALSE)&lt;&gt;0,VLOOKUP($L21,Tabelle2!$A$3:$U$26,17,FALSE),"")</f>
        <v>2</v>
      </c>
    </row>
    <row r="22" spans="1:24" x14ac:dyDescent="0.3">
      <c r="B22" s="26">
        <f ca="1">VLOOKUP($L22,Tabelle2!$A$3:$U$26,4,FALSE)</f>
        <v>3</v>
      </c>
      <c r="C22" s="29"/>
      <c r="D22" s="29"/>
      <c r="E22" s="29"/>
      <c r="F22" s="46">
        <f ca="1">R22</f>
        <v>3</v>
      </c>
      <c r="G22" s="46" t="str">
        <f t="shared" ref="G22" si="11">S22</f>
        <v>·</v>
      </c>
      <c r="H22" s="46">
        <f t="shared" ref="H22" ca="1" si="12">T22</f>
        <v>7</v>
      </c>
      <c r="I22" s="44"/>
      <c r="J22" s="46">
        <f ca="1">V22</f>
        <v>21</v>
      </c>
      <c r="L22" s="41">
        <f>L21</f>
        <v>7</v>
      </c>
      <c r="N22" s="26">
        <f ca="1">VLOOKUP($L22,Tabelle2!$A$3:$U$26,4,FALSE)</f>
        <v>3</v>
      </c>
      <c r="O22" s="29"/>
      <c r="P22" s="29"/>
      <c r="Q22" s="29"/>
      <c r="R22" s="26">
        <f ca="1">VLOOKUP($L22,Tabelle2!$A$3:$U$26,9,FALSE)</f>
        <v>3</v>
      </c>
      <c r="S22" s="32" t="s">
        <v>4</v>
      </c>
      <c r="T22" s="26">
        <f ca="1">VLOOKUP($L22,Tabelle2!$A$3:$U$26,12,FALSE)</f>
        <v>7</v>
      </c>
      <c r="U22" s="29"/>
      <c r="V22" s="26">
        <f ca="1">IF(VLOOKUP($L22,Tabelle2!$A$3:$U$26,15,FALSE)&lt;&gt;0,VLOOKUP($L22,Tabelle2!$A$3:$U$26,15,FALSE),"")</f>
        <v>21</v>
      </c>
      <c r="W22" s="29"/>
      <c r="X22" s="26">
        <f ca="1">IF(VLOOKUP($L22,Tabelle2!$A$3:$U$26,18,FALSE)&lt;&gt;0,VLOOKUP($L22,Tabelle2!$A$3:$U$26,18,FALSE),"")</f>
        <v>7</v>
      </c>
    </row>
    <row r="23" spans="1:24" x14ac:dyDescent="0.3">
      <c r="B23" s="26"/>
      <c r="C23" s="32"/>
      <c r="D23" s="32"/>
      <c r="E23" s="32"/>
      <c r="F23" s="32"/>
      <c r="G23" s="32"/>
      <c r="L23" s="41"/>
      <c r="N23" s="26"/>
      <c r="O23" s="32"/>
      <c r="P23" s="32"/>
      <c r="Q23" s="32"/>
      <c r="R23" s="26"/>
      <c r="S23" s="32"/>
      <c r="T23" s="26"/>
      <c r="U23" s="32"/>
      <c r="V23" s="26"/>
      <c r="W23" s="32"/>
      <c r="X23" s="26"/>
    </row>
    <row r="24" spans="1:24" ht="16.2" thickBot="1" x14ac:dyDescent="0.35">
      <c r="A24" s="25" t="str">
        <f>L24&amp;")"</f>
        <v>8)</v>
      </c>
      <c r="B24" s="28">
        <f ca="1">VLOOKUP($L24,Tabelle2!$A$3:$U$26,3,FALSE)</f>
        <v>6</v>
      </c>
      <c r="C24" s="29" t="str">
        <f ca="1">VLOOKUP($L24,Tabelle2!$A$3:$U$26,7,FALSE)</f>
        <v>:</v>
      </c>
      <c r="D24" s="29">
        <f ca="1">VLOOKUP($L24,Tabelle2!$A$3:$U$26,5,FALSE)</f>
        <v>7</v>
      </c>
      <c r="E24" s="29" t="s">
        <v>1</v>
      </c>
      <c r="F24" s="47">
        <f ca="1">R24</f>
        <v>6</v>
      </c>
      <c r="G24" s="47"/>
      <c r="H24" s="47"/>
      <c r="I24" s="29" t="s">
        <v>1</v>
      </c>
      <c r="J24" s="45">
        <f ca="1">V24</f>
        <v>6</v>
      </c>
      <c r="L24" s="41">
        <f>L21+1</f>
        <v>8</v>
      </c>
      <c r="M24" s="25" t="str">
        <f>A24</f>
        <v>8)</v>
      </c>
      <c r="N24" s="28">
        <f ca="1">VLOOKUP($L24,Tabelle2!$A$3:$U$26,3,FALSE)</f>
        <v>6</v>
      </c>
      <c r="O24" s="29" t="str">
        <f ca="1">VLOOKUP($L24,Tabelle2!$A$3:$U$26,7,FALSE)</f>
        <v>:</v>
      </c>
      <c r="P24" s="29">
        <f ca="1">VLOOKUP($L24,Tabelle2!$A$3:$U$26,5,FALSE)</f>
        <v>7</v>
      </c>
      <c r="Q24" s="29" t="s">
        <v>1</v>
      </c>
      <c r="R24" s="42">
        <f ca="1">VLOOKUP($L24,Tabelle2!$A$3:$U$26,8,FALSE)</f>
        <v>6</v>
      </c>
      <c r="S24" s="42"/>
      <c r="T24" s="42"/>
      <c r="U24" s="29" t="str">
        <f ca="1">IF(VLOOKUP($L24,Tabelle2!$A$3:$U$26,13,FALSE)&lt;&gt;0,VLOOKUP($L24,Tabelle2!$A$3:$U$26,13,FALSE),"")</f>
        <v>=</v>
      </c>
      <c r="V24" s="28">
        <f ca="1">IF(VLOOKUP($L24,Tabelle2!$A$3:$U$26,14,FALSE)&lt;&gt;0,VLOOKUP($L24,Tabelle2!$A$3:$U$26,14,FALSE),"")</f>
        <v>6</v>
      </c>
      <c r="W24" s="29" t="str">
        <f ca="1">IF(VLOOKUP($L24,Tabelle2!$A$3:$U$26,16,FALSE)&lt;&gt;0,VLOOKUP($L24,Tabelle2!$A$3:$U$26,16,FALSE),"")</f>
        <v>=</v>
      </c>
      <c r="X24" s="28">
        <f ca="1">IF(VLOOKUP($L24,Tabelle2!$A$3:$U$26,17,FALSE)&lt;&gt;0,VLOOKUP($L24,Tabelle2!$A$3:$U$26,17,FALSE),"")</f>
        <v>3</v>
      </c>
    </row>
    <row r="25" spans="1:24" x14ac:dyDescent="0.3">
      <c r="B25" s="26">
        <f ca="1">VLOOKUP($L25,Tabelle2!$A$3:$U$26,4,FALSE)</f>
        <v>8</v>
      </c>
      <c r="C25" s="29"/>
      <c r="D25" s="29"/>
      <c r="E25" s="29"/>
      <c r="F25" s="46">
        <f ca="1">R25</f>
        <v>8</v>
      </c>
      <c r="G25" s="46" t="str">
        <f t="shared" ref="G25" si="13">S25</f>
        <v>·</v>
      </c>
      <c r="H25" s="46">
        <f t="shared" ref="H25" ca="1" si="14">T25</f>
        <v>7</v>
      </c>
      <c r="I25" s="44"/>
      <c r="J25" s="46">
        <f ca="1">V25</f>
        <v>56</v>
      </c>
      <c r="L25" s="41">
        <f>L24</f>
        <v>8</v>
      </c>
      <c r="N25" s="26">
        <f ca="1">VLOOKUP($L25,Tabelle2!$A$3:$U$26,4,FALSE)</f>
        <v>8</v>
      </c>
      <c r="O25" s="29"/>
      <c r="P25" s="29"/>
      <c r="Q25" s="29"/>
      <c r="R25" s="26">
        <f ca="1">VLOOKUP($L25,Tabelle2!$A$3:$U$26,9,FALSE)</f>
        <v>8</v>
      </c>
      <c r="S25" s="32" t="s">
        <v>4</v>
      </c>
      <c r="T25" s="26">
        <f ca="1">VLOOKUP($L25,Tabelle2!$A$3:$U$26,12,FALSE)</f>
        <v>7</v>
      </c>
      <c r="U25" s="29"/>
      <c r="V25" s="26">
        <f ca="1">IF(VLOOKUP($L25,Tabelle2!$A$3:$U$26,15,FALSE)&lt;&gt;0,VLOOKUP($L25,Tabelle2!$A$3:$U$26,15,FALSE),"")</f>
        <v>56</v>
      </c>
      <c r="W25" s="29"/>
      <c r="X25" s="26">
        <f ca="1">IF(VLOOKUP($L25,Tabelle2!$A$3:$U$26,18,FALSE)&lt;&gt;0,VLOOKUP($L25,Tabelle2!$A$3:$U$26,18,FALSE),"")</f>
        <v>28</v>
      </c>
    </row>
    <row r="26" spans="1:24" x14ac:dyDescent="0.3">
      <c r="B26" s="26"/>
      <c r="C26" s="32"/>
      <c r="D26" s="32"/>
      <c r="E26" s="32"/>
      <c r="F26" s="32"/>
      <c r="G26" s="32"/>
      <c r="L26" s="41"/>
      <c r="N26" s="26"/>
      <c r="O26" s="32"/>
      <c r="P26" s="32"/>
      <c r="Q26" s="32"/>
      <c r="R26" s="26"/>
      <c r="S26" s="32"/>
      <c r="T26" s="26"/>
      <c r="U26" s="32"/>
      <c r="V26" s="26"/>
      <c r="W26" s="32"/>
      <c r="X26" s="26"/>
    </row>
    <row r="27" spans="1:24" ht="16.2" thickBot="1" x14ac:dyDescent="0.35">
      <c r="A27" s="25" t="str">
        <f>L27&amp;")"</f>
        <v>9)</v>
      </c>
      <c r="B27" s="28">
        <f ca="1">VLOOKUP($L27,Tabelle2!$A$3:$U$26,3,FALSE)</f>
        <v>3</v>
      </c>
      <c r="C27" s="29" t="str">
        <f ca="1">VLOOKUP($L27,Tabelle2!$A$3:$U$26,7,FALSE)</f>
        <v>:</v>
      </c>
      <c r="D27" s="29">
        <f ca="1">VLOOKUP($L27,Tabelle2!$A$3:$U$26,5,FALSE)</f>
        <v>6</v>
      </c>
      <c r="E27" s="29" t="s">
        <v>1</v>
      </c>
      <c r="F27" s="47">
        <f ca="1">R27</f>
        <v>3</v>
      </c>
      <c r="G27" s="47"/>
      <c r="H27" s="47"/>
      <c r="I27" s="29" t="s">
        <v>1</v>
      </c>
      <c r="J27" s="45">
        <f ca="1">V27</f>
        <v>3</v>
      </c>
      <c r="L27" s="41">
        <f>L24+1</f>
        <v>9</v>
      </c>
      <c r="M27" s="25" t="str">
        <f>A27</f>
        <v>9)</v>
      </c>
      <c r="N27" s="28">
        <f ca="1">VLOOKUP($L27,Tabelle2!$A$3:$U$26,3,FALSE)</f>
        <v>3</v>
      </c>
      <c r="O27" s="29" t="str">
        <f ca="1">VLOOKUP($L27,Tabelle2!$A$3:$U$26,7,FALSE)</f>
        <v>:</v>
      </c>
      <c r="P27" s="29">
        <f ca="1">VLOOKUP($L27,Tabelle2!$A$3:$U$26,5,FALSE)</f>
        <v>6</v>
      </c>
      <c r="Q27" s="29" t="s">
        <v>1</v>
      </c>
      <c r="R27" s="42">
        <f ca="1">VLOOKUP($L27,Tabelle2!$A$3:$U$26,8,FALSE)</f>
        <v>3</v>
      </c>
      <c r="S27" s="42"/>
      <c r="T27" s="42"/>
      <c r="U27" s="29" t="str">
        <f ca="1">IF(VLOOKUP($L27,Tabelle2!$A$3:$U$26,13,FALSE)&lt;&gt;0,VLOOKUP($L27,Tabelle2!$A$3:$U$26,13,FALSE),"")</f>
        <v>=</v>
      </c>
      <c r="V27" s="28">
        <f ca="1">IF(VLOOKUP($L27,Tabelle2!$A$3:$U$26,14,FALSE)&lt;&gt;0,VLOOKUP($L27,Tabelle2!$A$3:$U$26,14,FALSE),"")</f>
        <v>3</v>
      </c>
      <c r="W27" s="29" t="str">
        <f ca="1">IF(VLOOKUP($L27,Tabelle2!$A$3:$U$26,16,FALSE)&lt;&gt;0,VLOOKUP($L27,Tabelle2!$A$3:$U$26,16,FALSE),"")</f>
        <v>=</v>
      </c>
      <c r="X27" s="28">
        <f ca="1">IF(VLOOKUP($L27,Tabelle2!$A$3:$U$26,17,FALSE)&lt;&gt;0,VLOOKUP($L27,Tabelle2!$A$3:$U$26,17,FALSE),"")</f>
        <v>1</v>
      </c>
    </row>
    <row r="28" spans="1:24" x14ac:dyDescent="0.3">
      <c r="B28" s="26">
        <f ca="1">VLOOKUP($L28,Tabelle2!$A$3:$U$26,4,FALSE)</f>
        <v>7</v>
      </c>
      <c r="C28" s="29"/>
      <c r="D28" s="29"/>
      <c r="E28" s="29"/>
      <c r="F28" s="46">
        <f ca="1">R28</f>
        <v>7</v>
      </c>
      <c r="G28" s="46" t="str">
        <f t="shared" ref="G28" si="15">S28</f>
        <v>·</v>
      </c>
      <c r="H28" s="46">
        <f t="shared" ref="H28" ca="1" si="16">T28</f>
        <v>6</v>
      </c>
      <c r="I28" s="44"/>
      <c r="J28" s="46">
        <f ca="1">V28</f>
        <v>42</v>
      </c>
      <c r="L28" s="41">
        <f>L27</f>
        <v>9</v>
      </c>
      <c r="N28" s="26">
        <f ca="1">VLOOKUP($L28,Tabelle2!$A$3:$U$26,4,FALSE)</f>
        <v>7</v>
      </c>
      <c r="O28" s="29"/>
      <c r="P28" s="29"/>
      <c r="Q28" s="29"/>
      <c r="R28" s="26">
        <f ca="1">VLOOKUP($L28,Tabelle2!$A$3:$U$26,9,FALSE)</f>
        <v>7</v>
      </c>
      <c r="S28" s="32" t="s">
        <v>4</v>
      </c>
      <c r="T28" s="26">
        <f ca="1">VLOOKUP($L28,Tabelle2!$A$3:$U$26,12,FALSE)</f>
        <v>6</v>
      </c>
      <c r="U28" s="29"/>
      <c r="V28" s="26">
        <f ca="1">IF(VLOOKUP($L28,Tabelle2!$A$3:$U$26,15,FALSE)&lt;&gt;0,VLOOKUP($L28,Tabelle2!$A$3:$U$26,15,FALSE),"")</f>
        <v>42</v>
      </c>
      <c r="W28" s="29"/>
      <c r="X28" s="26">
        <f ca="1">IF(VLOOKUP($L28,Tabelle2!$A$3:$U$26,18,FALSE)&lt;&gt;0,VLOOKUP($L28,Tabelle2!$A$3:$U$26,18,FALSE),"")</f>
        <v>14</v>
      </c>
    </row>
    <row r="29" spans="1:24" ht="15" customHeight="1" x14ac:dyDescent="0.3">
      <c r="L29" s="40"/>
    </row>
    <row r="30" spans="1:24" ht="15" customHeight="1" thickBot="1" x14ac:dyDescent="0.35">
      <c r="A30" s="25" t="str">
        <f t="shared" ref="A30:A38" si="17">L30&amp;")"</f>
        <v>10)</v>
      </c>
      <c r="B30" s="28">
        <f ca="1">VLOOKUP($L30,Tabelle2!$A$3:$U$26,3,FALSE)</f>
        <v>2</v>
      </c>
      <c r="C30" s="29" t="str">
        <f ca="1">VLOOKUP($L30,Tabelle2!$A$3:$U$26,7,FALSE)</f>
        <v>:</v>
      </c>
      <c r="D30" s="29">
        <f ca="1">VLOOKUP($L30,Tabelle2!$A$3:$U$26,5,FALSE)</f>
        <v>3</v>
      </c>
      <c r="E30" s="29" t="s">
        <v>1</v>
      </c>
      <c r="F30" s="47">
        <f ca="1">R30</f>
        <v>2</v>
      </c>
      <c r="G30" s="47"/>
      <c r="H30" s="47"/>
      <c r="I30" s="29" t="s">
        <v>1</v>
      </c>
      <c r="J30" s="45">
        <f ca="1">V30</f>
        <v>2</v>
      </c>
      <c r="L30" s="41">
        <f t="shared" ref="L30" si="18">L27+1</f>
        <v>10</v>
      </c>
      <c r="M30" s="25" t="str">
        <f>A30</f>
        <v>10)</v>
      </c>
      <c r="N30" s="28">
        <f ca="1">VLOOKUP($L30,Tabelle2!$A$3:$U$26,3,FALSE)</f>
        <v>2</v>
      </c>
      <c r="O30" s="29" t="str">
        <f ca="1">VLOOKUP($L30,Tabelle2!$A$3:$U$26,7,FALSE)</f>
        <v>:</v>
      </c>
      <c r="P30" s="29">
        <f ca="1">VLOOKUP($L30,Tabelle2!$A$3:$U$26,5,FALSE)</f>
        <v>3</v>
      </c>
      <c r="Q30" s="29" t="s">
        <v>1</v>
      </c>
      <c r="R30" s="42">
        <f ca="1">VLOOKUP($L30,Tabelle2!$A$3:$U$26,8,FALSE)</f>
        <v>2</v>
      </c>
      <c r="S30" s="42"/>
      <c r="T30" s="42"/>
      <c r="U30" s="29" t="str">
        <f ca="1">IF(VLOOKUP($L30,Tabelle2!$A$3:$U$26,13,FALSE)&lt;&gt;0,VLOOKUP($L30,Tabelle2!$A$3:$U$26,13,FALSE),"")</f>
        <v>=</v>
      </c>
      <c r="V30" s="28">
        <f ca="1">IF(VLOOKUP($L30,Tabelle2!$A$3:$U$26,14,FALSE)&lt;&gt;0,VLOOKUP($L30,Tabelle2!$A$3:$U$26,14,FALSE),"")</f>
        <v>2</v>
      </c>
      <c r="W30" s="29" t="str">
        <f ca="1">IF(VLOOKUP($L30,Tabelle2!$A$3:$U$26,16,FALSE)&lt;&gt;0,VLOOKUP($L30,Tabelle2!$A$3:$U$26,16,FALSE),"")</f>
        <v>=</v>
      </c>
      <c r="X30" s="28">
        <f ca="1">IF(VLOOKUP($L30,Tabelle2!$A$3:$U$26,17,FALSE)&lt;&gt;0,VLOOKUP($L30,Tabelle2!$A$3:$U$26,17,FALSE),"")</f>
        <v>1</v>
      </c>
    </row>
    <row r="31" spans="1:24" ht="15" customHeight="1" x14ac:dyDescent="0.3">
      <c r="B31" s="26">
        <f ca="1">VLOOKUP($L31,Tabelle2!$A$3:$U$26,4,FALSE)</f>
        <v>8</v>
      </c>
      <c r="C31" s="29"/>
      <c r="D31" s="29"/>
      <c r="E31" s="29"/>
      <c r="F31" s="46">
        <f ca="1">R31</f>
        <v>8</v>
      </c>
      <c r="G31" s="46" t="str">
        <f t="shared" ref="G31" si="19">S31</f>
        <v>·</v>
      </c>
      <c r="H31" s="46">
        <f t="shared" ref="H31" ca="1" si="20">T31</f>
        <v>3</v>
      </c>
      <c r="I31" s="44"/>
      <c r="J31" s="46">
        <f ca="1">V31</f>
        <v>24</v>
      </c>
      <c r="L31" s="41">
        <f t="shared" ref="L31:L38" si="21">L30</f>
        <v>10</v>
      </c>
      <c r="N31" s="26">
        <f ca="1">VLOOKUP($L31,Tabelle2!$A$3:$U$26,4,FALSE)</f>
        <v>8</v>
      </c>
      <c r="O31" s="29"/>
      <c r="P31" s="29"/>
      <c r="Q31" s="29"/>
      <c r="R31" s="26">
        <f ca="1">VLOOKUP($L31,Tabelle2!$A$3:$U$26,9,FALSE)</f>
        <v>8</v>
      </c>
      <c r="S31" s="32" t="s">
        <v>4</v>
      </c>
      <c r="T31" s="26">
        <f ca="1">VLOOKUP($L31,Tabelle2!$A$3:$U$26,12,FALSE)</f>
        <v>3</v>
      </c>
      <c r="U31" s="29"/>
      <c r="V31" s="26">
        <f ca="1">IF(VLOOKUP($L31,Tabelle2!$A$3:$U$26,15,FALSE)&lt;&gt;0,VLOOKUP($L31,Tabelle2!$A$3:$U$26,15,FALSE),"")</f>
        <v>24</v>
      </c>
      <c r="W31" s="29"/>
      <c r="X31" s="26">
        <f ca="1">IF(VLOOKUP($L31,Tabelle2!$A$3:$U$26,18,FALSE)&lt;&gt;0,VLOOKUP($L31,Tabelle2!$A$3:$U$26,18,FALSE),"")</f>
        <v>12</v>
      </c>
    </row>
    <row r="32" spans="1:24" ht="15" customHeight="1" x14ac:dyDescent="0.3">
      <c r="L32" s="40"/>
    </row>
    <row r="33" spans="1:24" ht="15" customHeight="1" thickBot="1" x14ac:dyDescent="0.35">
      <c r="A33" s="25" t="str">
        <f t="shared" ref="A33:A38" si="22">L33&amp;")"</f>
        <v>11)</v>
      </c>
      <c r="B33" s="28">
        <f ca="1">VLOOKUP($L33,Tabelle2!$A$3:$U$26,3,FALSE)</f>
        <v>6</v>
      </c>
      <c r="C33" s="29" t="str">
        <f ca="1">VLOOKUP($L33,Tabelle2!$A$3:$U$26,7,FALSE)</f>
        <v>:</v>
      </c>
      <c r="D33" s="29">
        <f ca="1">VLOOKUP($L33,Tabelle2!$A$3:$U$26,5,FALSE)</f>
        <v>4</v>
      </c>
      <c r="E33" s="29" t="s">
        <v>1</v>
      </c>
      <c r="F33" s="47">
        <f ca="1">R33</f>
        <v>6</v>
      </c>
      <c r="G33" s="47"/>
      <c r="H33" s="47"/>
      <c r="I33" s="29" t="s">
        <v>1</v>
      </c>
      <c r="J33" s="45">
        <f ca="1">V33</f>
        <v>6</v>
      </c>
      <c r="L33" s="41">
        <f t="shared" ref="L33" si="23">L30+1</f>
        <v>11</v>
      </c>
      <c r="M33" s="25" t="str">
        <f>A33</f>
        <v>11)</v>
      </c>
      <c r="N33" s="28">
        <f ca="1">VLOOKUP($L33,Tabelle2!$A$3:$U$26,3,FALSE)</f>
        <v>6</v>
      </c>
      <c r="O33" s="29" t="str">
        <f ca="1">VLOOKUP($L33,Tabelle2!$A$3:$U$26,7,FALSE)</f>
        <v>:</v>
      </c>
      <c r="P33" s="29">
        <f ca="1">VLOOKUP($L33,Tabelle2!$A$3:$U$26,5,FALSE)</f>
        <v>4</v>
      </c>
      <c r="Q33" s="29" t="s">
        <v>1</v>
      </c>
      <c r="R33" s="42">
        <f ca="1">VLOOKUP($L33,Tabelle2!$A$3:$U$26,8,FALSE)</f>
        <v>6</v>
      </c>
      <c r="S33" s="42"/>
      <c r="T33" s="42"/>
      <c r="U33" s="29" t="str">
        <f ca="1">IF(VLOOKUP($L33,Tabelle2!$A$3:$U$26,13,FALSE)&lt;&gt;0,VLOOKUP($L33,Tabelle2!$A$3:$U$26,13,FALSE),"")</f>
        <v>=</v>
      </c>
      <c r="V33" s="28">
        <f ca="1">IF(VLOOKUP($L33,Tabelle2!$A$3:$U$26,14,FALSE)&lt;&gt;0,VLOOKUP($L33,Tabelle2!$A$3:$U$26,14,FALSE),"")</f>
        <v>6</v>
      </c>
      <c r="W33" s="29" t="str">
        <f ca="1">IF(VLOOKUP($L33,Tabelle2!$A$3:$U$26,16,FALSE)&lt;&gt;0,VLOOKUP($L33,Tabelle2!$A$3:$U$26,16,FALSE),"")</f>
        <v>=</v>
      </c>
      <c r="X33" s="28">
        <f ca="1">IF(VLOOKUP($L33,Tabelle2!$A$3:$U$26,17,FALSE)&lt;&gt;0,VLOOKUP($L33,Tabelle2!$A$3:$U$26,17,FALSE),"")</f>
        <v>3</v>
      </c>
    </row>
    <row r="34" spans="1:24" ht="15" customHeight="1" x14ac:dyDescent="0.3">
      <c r="B34" s="26">
        <f ca="1">VLOOKUP($L34,Tabelle2!$A$3:$U$26,4,FALSE)</f>
        <v>5</v>
      </c>
      <c r="C34" s="29"/>
      <c r="D34" s="29"/>
      <c r="E34" s="29"/>
      <c r="F34" s="46">
        <f ca="1">R34</f>
        <v>5</v>
      </c>
      <c r="G34" s="46" t="str">
        <f t="shared" ref="G34" si="24">S34</f>
        <v>·</v>
      </c>
      <c r="H34" s="46">
        <f t="shared" ref="H34" ca="1" si="25">T34</f>
        <v>4</v>
      </c>
      <c r="I34" s="44"/>
      <c r="J34" s="46">
        <f ca="1">V34</f>
        <v>20</v>
      </c>
      <c r="L34" s="41">
        <f t="shared" ref="L34:L38" si="26">L33</f>
        <v>11</v>
      </c>
      <c r="N34" s="26">
        <f ca="1">VLOOKUP($L34,Tabelle2!$A$3:$U$26,4,FALSE)</f>
        <v>5</v>
      </c>
      <c r="O34" s="29"/>
      <c r="P34" s="29"/>
      <c r="Q34" s="29"/>
      <c r="R34" s="26">
        <f ca="1">VLOOKUP($L34,Tabelle2!$A$3:$U$26,9,FALSE)</f>
        <v>5</v>
      </c>
      <c r="S34" s="32" t="s">
        <v>4</v>
      </c>
      <c r="T34" s="26">
        <f ca="1">VLOOKUP($L34,Tabelle2!$A$3:$U$26,12,FALSE)</f>
        <v>4</v>
      </c>
      <c r="U34" s="29"/>
      <c r="V34" s="26">
        <f ca="1">IF(VLOOKUP($L34,Tabelle2!$A$3:$U$26,15,FALSE)&lt;&gt;0,VLOOKUP($L34,Tabelle2!$A$3:$U$26,15,FALSE),"")</f>
        <v>20</v>
      </c>
      <c r="W34" s="29"/>
      <c r="X34" s="26">
        <f ca="1">IF(VLOOKUP($L34,Tabelle2!$A$3:$U$26,18,FALSE)&lt;&gt;0,VLOOKUP($L34,Tabelle2!$A$3:$U$26,18,FALSE),"")</f>
        <v>10</v>
      </c>
    </row>
    <row r="35" spans="1:24" ht="15" customHeight="1" x14ac:dyDescent="0.3">
      <c r="L35" s="40"/>
    </row>
    <row r="36" spans="1:24" ht="15" customHeight="1" thickBot="1" x14ac:dyDescent="0.35">
      <c r="A36" s="25" t="str">
        <f t="shared" ref="A36:A38" si="27">L36&amp;")"</f>
        <v>12)</v>
      </c>
      <c r="B36" s="28">
        <f ca="1">VLOOKUP($L36,Tabelle2!$A$3:$U$26,3,FALSE)</f>
        <v>5</v>
      </c>
      <c r="C36" s="29" t="str">
        <f ca="1">VLOOKUP($L36,Tabelle2!$A$3:$U$26,7,FALSE)</f>
        <v>:</v>
      </c>
      <c r="D36" s="29">
        <f ca="1">VLOOKUP($L36,Tabelle2!$A$3:$U$26,5,FALSE)</f>
        <v>5</v>
      </c>
      <c r="E36" s="29" t="s">
        <v>1</v>
      </c>
      <c r="F36" s="47">
        <f ca="1">R36</f>
        <v>5</v>
      </c>
      <c r="G36" s="47"/>
      <c r="H36" s="47"/>
      <c r="I36" s="29" t="s">
        <v>1</v>
      </c>
      <c r="J36" s="45">
        <f ca="1">V36</f>
        <v>5</v>
      </c>
      <c r="L36" s="41">
        <f t="shared" ref="L36" si="28">L33+1</f>
        <v>12</v>
      </c>
      <c r="M36" s="25" t="str">
        <f>A36</f>
        <v>12)</v>
      </c>
      <c r="N36" s="28">
        <f ca="1">VLOOKUP($L36,Tabelle2!$A$3:$U$26,3,FALSE)</f>
        <v>5</v>
      </c>
      <c r="O36" s="29" t="str">
        <f ca="1">VLOOKUP($L36,Tabelle2!$A$3:$U$26,7,FALSE)</f>
        <v>:</v>
      </c>
      <c r="P36" s="29">
        <f ca="1">VLOOKUP($L36,Tabelle2!$A$3:$U$26,5,FALSE)</f>
        <v>5</v>
      </c>
      <c r="Q36" s="29" t="s">
        <v>1</v>
      </c>
      <c r="R36" s="42">
        <f ca="1">VLOOKUP($L36,Tabelle2!$A$3:$U$26,8,FALSE)</f>
        <v>5</v>
      </c>
      <c r="S36" s="42"/>
      <c r="T36" s="42"/>
      <c r="U36" s="29" t="str">
        <f ca="1">IF(VLOOKUP($L36,Tabelle2!$A$3:$U$26,13,FALSE)&lt;&gt;0,VLOOKUP($L36,Tabelle2!$A$3:$U$26,13,FALSE),"")</f>
        <v>=</v>
      </c>
      <c r="V36" s="28">
        <f ca="1">IF(VLOOKUP($L36,Tabelle2!$A$3:$U$26,14,FALSE)&lt;&gt;0,VLOOKUP($L36,Tabelle2!$A$3:$U$26,14,FALSE),"")</f>
        <v>5</v>
      </c>
      <c r="W36" s="29" t="str">
        <f ca="1">IF(VLOOKUP($L36,Tabelle2!$A$3:$U$26,16,FALSE)&lt;&gt;0,VLOOKUP($L36,Tabelle2!$A$3:$U$26,16,FALSE),"")</f>
        <v>=</v>
      </c>
      <c r="X36" s="28">
        <f ca="1">IF(VLOOKUP($L36,Tabelle2!$A$3:$U$26,17,FALSE)&lt;&gt;0,VLOOKUP($L36,Tabelle2!$A$3:$U$26,17,FALSE),"")</f>
        <v>1</v>
      </c>
    </row>
    <row r="37" spans="1:24" ht="15" customHeight="1" x14ac:dyDescent="0.3">
      <c r="B37" s="26">
        <f ca="1">VLOOKUP($L37,Tabelle2!$A$3:$U$26,4,FALSE)</f>
        <v>6</v>
      </c>
      <c r="C37" s="29"/>
      <c r="D37" s="29"/>
      <c r="E37" s="29"/>
      <c r="F37" s="46">
        <f ca="1">R37</f>
        <v>6</v>
      </c>
      <c r="G37" s="46" t="str">
        <f t="shared" ref="G37" si="29">S37</f>
        <v>·</v>
      </c>
      <c r="H37" s="46">
        <f t="shared" ref="H37" ca="1" si="30">T37</f>
        <v>5</v>
      </c>
      <c r="I37" s="44"/>
      <c r="J37" s="46">
        <f ca="1">V37</f>
        <v>30</v>
      </c>
      <c r="L37" s="41">
        <f t="shared" ref="L37:L38" si="31">L36</f>
        <v>12</v>
      </c>
      <c r="N37" s="26">
        <f ca="1">VLOOKUP($L37,Tabelle2!$A$3:$U$26,4,FALSE)</f>
        <v>6</v>
      </c>
      <c r="O37" s="29"/>
      <c r="P37" s="29"/>
      <c r="Q37" s="29"/>
      <c r="R37" s="26">
        <f ca="1">VLOOKUP($L37,Tabelle2!$A$3:$U$26,9,FALSE)</f>
        <v>6</v>
      </c>
      <c r="S37" s="32" t="s">
        <v>4</v>
      </c>
      <c r="T37" s="26">
        <f ca="1">VLOOKUP($L37,Tabelle2!$A$3:$U$26,12,FALSE)</f>
        <v>5</v>
      </c>
      <c r="U37" s="29"/>
      <c r="V37" s="26">
        <f ca="1">IF(VLOOKUP($L37,Tabelle2!$A$3:$U$26,15,FALSE)&lt;&gt;0,VLOOKUP($L37,Tabelle2!$A$3:$U$26,15,FALSE),"")</f>
        <v>30</v>
      </c>
      <c r="W37" s="29"/>
      <c r="X37" s="26">
        <f ca="1">IF(VLOOKUP($L37,Tabelle2!$A$3:$U$26,18,FALSE)&lt;&gt;0,VLOOKUP($L37,Tabelle2!$A$3:$U$26,18,FALSE),"")</f>
        <v>6</v>
      </c>
    </row>
    <row r="38" spans="1:24" ht="15" customHeight="1" x14ac:dyDescent="0.3">
      <c r="L38" s="40"/>
    </row>
    <row r="39" spans="1:24" ht="15" customHeight="1" thickBot="1" x14ac:dyDescent="0.35">
      <c r="A39" s="25" t="str">
        <f>L39&amp;")"</f>
        <v>13)</v>
      </c>
      <c r="B39" s="28">
        <f ca="1">VLOOKUP($L39,Tabelle2!$A$3:$U$26,3,FALSE)</f>
        <v>9</v>
      </c>
      <c r="C39" s="29" t="str">
        <f ca="1">VLOOKUP($L39,Tabelle2!$A$3:$U$26,7,FALSE)</f>
        <v>:</v>
      </c>
      <c r="D39" s="29">
        <f ca="1">VLOOKUP($L39,Tabelle2!$A$3:$U$26,5,FALSE)</f>
        <v>8</v>
      </c>
      <c r="E39" s="29" t="s">
        <v>1</v>
      </c>
      <c r="F39" s="47">
        <f ca="1">R39</f>
        <v>9</v>
      </c>
      <c r="G39" s="47"/>
      <c r="H39" s="47"/>
      <c r="I39" s="29" t="s">
        <v>1</v>
      </c>
      <c r="J39" s="45">
        <f ca="1">V39</f>
        <v>9</v>
      </c>
      <c r="L39" s="41">
        <f>L36+1</f>
        <v>13</v>
      </c>
      <c r="M39" s="25" t="str">
        <f>A39</f>
        <v>13)</v>
      </c>
      <c r="N39" s="28">
        <f ca="1">VLOOKUP($L39,Tabelle2!$A$3:$U$26,3,FALSE)</f>
        <v>9</v>
      </c>
      <c r="O39" s="29" t="str">
        <f ca="1">VLOOKUP($L39,Tabelle2!$A$3:$U$26,7,FALSE)</f>
        <v>:</v>
      </c>
      <c r="P39" s="29">
        <f ca="1">VLOOKUP($L39,Tabelle2!$A$3:$U$26,5,FALSE)</f>
        <v>8</v>
      </c>
      <c r="Q39" s="29" t="s">
        <v>1</v>
      </c>
      <c r="R39" s="42">
        <f ca="1">VLOOKUP($L39,Tabelle2!$A$3:$U$26,8,FALSE)</f>
        <v>9</v>
      </c>
      <c r="S39" s="42"/>
      <c r="T39" s="42"/>
      <c r="U39" s="29" t="str">
        <f ca="1">IF(VLOOKUP($L39,Tabelle2!$A$3:$U$26,13,FALSE)&lt;&gt;0,VLOOKUP($L39,Tabelle2!$A$3:$U$26,13,FALSE),"")</f>
        <v>=</v>
      </c>
      <c r="V39" s="28">
        <f ca="1">IF(VLOOKUP($L39,Tabelle2!$A$3:$U$26,14,FALSE)&lt;&gt;0,VLOOKUP($L39,Tabelle2!$A$3:$U$26,14,FALSE),"")</f>
        <v>9</v>
      </c>
      <c r="W39" s="29" t="str">
        <f ca="1">IF(VLOOKUP($L39,Tabelle2!$A$3:$U$26,16,FALSE)&lt;&gt;0,VLOOKUP($L39,Tabelle2!$A$3:$U$26,16,FALSE),"")</f>
        <v/>
      </c>
      <c r="X39" s="28" t="str">
        <f ca="1">IF(VLOOKUP($L39,Tabelle2!$A$3:$U$26,17,FALSE)&lt;&gt;0,VLOOKUP($L39,Tabelle2!$A$3:$U$26,17,FALSE),"")</f>
        <v/>
      </c>
    </row>
    <row r="40" spans="1:24" ht="15" customHeight="1" x14ac:dyDescent="0.3">
      <c r="B40" s="26">
        <f ca="1">VLOOKUP($L40,Tabelle2!$A$3:$U$26,4,FALSE)</f>
        <v>7</v>
      </c>
      <c r="C40" s="29"/>
      <c r="D40" s="29"/>
      <c r="E40" s="29"/>
      <c r="F40" s="46">
        <f ca="1">R40</f>
        <v>7</v>
      </c>
      <c r="G40" s="46" t="str">
        <f t="shared" ref="G40" si="32">S40</f>
        <v>·</v>
      </c>
      <c r="H40" s="46">
        <f t="shared" ref="H40" ca="1" si="33">T40</f>
        <v>8</v>
      </c>
      <c r="I40" s="44"/>
      <c r="J40" s="46">
        <f ca="1">V40</f>
        <v>56</v>
      </c>
      <c r="L40" s="41">
        <f>L39</f>
        <v>13</v>
      </c>
      <c r="N40" s="26">
        <f ca="1">VLOOKUP($L40,Tabelle2!$A$3:$U$26,4,FALSE)</f>
        <v>7</v>
      </c>
      <c r="O40" s="29"/>
      <c r="P40" s="29"/>
      <c r="Q40" s="29"/>
      <c r="R40" s="26">
        <f ca="1">VLOOKUP($L40,Tabelle2!$A$3:$U$26,9,FALSE)</f>
        <v>7</v>
      </c>
      <c r="S40" s="32" t="s">
        <v>4</v>
      </c>
      <c r="T40" s="26">
        <f ca="1">VLOOKUP($L40,Tabelle2!$A$3:$U$26,12,FALSE)</f>
        <v>8</v>
      </c>
      <c r="U40" s="29"/>
      <c r="V40" s="26">
        <f ca="1">IF(VLOOKUP($L40,Tabelle2!$A$3:$U$26,15,FALSE)&lt;&gt;0,VLOOKUP($L40,Tabelle2!$A$3:$U$26,15,FALSE),"")</f>
        <v>56</v>
      </c>
      <c r="W40" s="29"/>
      <c r="X40" s="26" t="str">
        <f ca="1">IF(VLOOKUP($L40,Tabelle2!$A$3:$U$26,18,FALSE)&lt;&gt;0,VLOOKUP($L40,Tabelle2!$A$3:$U$26,18,FALSE),"")</f>
        <v/>
      </c>
    </row>
    <row r="41" spans="1:24" ht="15" customHeight="1" x14ac:dyDescent="0.3">
      <c r="L41" s="40"/>
    </row>
    <row r="42" spans="1:24" ht="15" customHeight="1" thickBot="1" x14ac:dyDescent="0.35">
      <c r="A42" s="25" t="str">
        <f t="shared" ref="A42:A50" si="34">L42&amp;")"</f>
        <v>14)</v>
      </c>
      <c r="B42" s="28">
        <f ca="1">VLOOKUP($L42,Tabelle2!$A$3:$U$26,3,FALSE)</f>
        <v>6</v>
      </c>
      <c r="C42" s="29" t="str">
        <f ca="1">VLOOKUP($L42,Tabelle2!$A$3:$U$26,7,FALSE)</f>
        <v>:</v>
      </c>
      <c r="D42" s="29">
        <f ca="1">VLOOKUP($L42,Tabelle2!$A$3:$U$26,5,FALSE)</f>
        <v>8</v>
      </c>
      <c r="E42" s="29" t="s">
        <v>1</v>
      </c>
      <c r="F42" s="47">
        <f ca="1">R42</f>
        <v>6</v>
      </c>
      <c r="G42" s="47"/>
      <c r="H42" s="47"/>
      <c r="I42" s="29" t="s">
        <v>1</v>
      </c>
      <c r="J42" s="45">
        <f ca="1">V42</f>
        <v>6</v>
      </c>
      <c r="L42" s="41">
        <f t="shared" ref="L42" si="35">L39+1</f>
        <v>14</v>
      </c>
      <c r="M42" s="25" t="str">
        <f>A42</f>
        <v>14)</v>
      </c>
      <c r="N42" s="28">
        <f ca="1">VLOOKUP($L42,Tabelle2!$A$3:$U$26,3,FALSE)</f>
        <v>6</v>
      </c>
      <c r="O42" s="29" t="str">
        <f ca="1">VLOOKUP($L42,Tabelle2!$A$3:$U$26,7,FALSE)</f>
        <v>:</v>
      </c>
      <c r="P42" s="29">
        <f ca="1">VLOOKUP($L42,Tabelle2!$A$3:$U$26,5,FALSE)</f>
        <v>8</v>
      </c>
      <c r="Q42" s="29" t="s">
        <v>1</v>
      </c>
      <c r="R42" s="42">
        <f ca="1">VLOOKUP($L42,Tabelle2!$A$3:$U$26,8,FALSE)</f>
        <v>6</v>
      </c>
      <c r="S42" s="42"/>
      <c r="T42" s="42"/>
      <c r="U42" s="29" t="str">
        <f ca="1">IF(VLOOKUP($L42,Tabelle2!$A$3:$U$26,13,FALSE)&lt;&gt;0,VLOOKUP($L42,Tabelle2!$A$3:$U$26,13,FALSE),"")</f>
        <v>=</v>
      </c>
      <c r="V42" s="28">
        <f ca="1">IF(VLOOKUP($L42,Tabelle2!$A$3:$U$26,14,FALSE)&lt;&gt;0,VLOOKUP($L42,Tabelle2!$A$3:$U$26,14,FALSE),"")</f>
        <v>6</v>
      </c>
      <c r="W42" s="29" t="str">
        <f ca="1">IF(VLOOKUP($L42,Tabelle2!$A$3:$U$26,16,FALSE)&lt;&gt;0,VLOOKUP($L42,Tabelle2!$A$3:$U$26,16,FALSE),"")</f>
        <v>=</v>
      </c>
      <c r="X42" s="28">
        <f ca="1">IF(VLOOKUP($L42,Tabelle2!$A$3:$U$26,17,FALSE)&lt;&gt;0,VLOOKUP($L42,Tabelle2!$A$3:$U$26,17,FALSE),"")</f>
        <v>3</v>
      </c>
    </row>
    <row r="43" spans="1:24" ht="15" customHeight="1" x14ac:dyDescent="0.3">
      <c r="B43" s="26">
        <f ca="1">VLOOKUP($L43,Tabelle2!$A$3:$U$26,4,FALSE)</f>
        <v>7</v>
      </c>
      <c r="C43" s="29"/>
      <c r="D43" s="29"/>
      <c r="E43" s="29"/>
      <c r="F43" s="46">
        <f ca="1">R43</f>
        <v>7</v>
      </c>
      <c r="G43" s="46" t="str">
        <f t="shared" ref="G43" si="36">S43</f>
        <v>·</v>
      </c>
      <c r="H43" s="46">
        <f t="shared" ref="H43" ca="1" si="37">T43</f>
        <v>8</v>
      </c>
      <c r="I43" s="44"/>
      <c r="J43" s="46">
        <f ca="1">V43</f>
        <v>56</v>
      </c>
      <c r="L43" s="41">
        <f t="shared" ref="L43:L50" si="38">L42</f>
        <v>14</v>
      </c>
      <c r="N43" s="26">
        <f ca="1">VLOOKUP($L43,Tabelle2!$A$3:$U$26,4,FALSE)</f>
        <v>7</v>
      </c>
      <c r="O43" s="29"/>
      <c r="P43" s="29"/>
      <c r="Q43" s="29"/>
      <c r="R43" s="26">
        <f ca="1">VLOOKUP($L43,Tabelle2!$A$3:$U$26,9,FALSE)</f>
        <v>7</v>
      </c>
      <c r="S43" s="32" t="s">
        <v>4</v>
      </c>
      <c r="T43" s="26">
        <f ca="1">VLOOKUP($L43,Tabelle2!$A$3:$U$26,12,FALSE)</f>
        <v>8</v>
      </c>
      <c r="U43" s="29"/>
      <c r="V43" s="26">
        <f ca="1">IF(VLOOKUP($L43,Tabelle2!$A$3:$U$26,15,FALSE)&lt;&gt;0,VLOOKUP($L43,Tabelle2!$A$3:$U$26,15,FALSE),"")</f>
        <v>56</v>
      </c>
      <c r="W43" s="29"/>
      <c r="X43" s="26">
        <f ca="1">IF(VLOOKUP($L43,Tabelle2!$A$3:$U$26,18,FALSE)&lt;&gt;0,VLOOKUP($L43,Tabelle2!$A$3:$U$26,18,FALSE),"")</f>
        <v>28</v>
      </c>
    </row>
    <row r="44" spans="1:24" ht="15" customHeight="1" x14ac:dyDescent="0.3">
      <c r="L44" s="40"/>
    </row>
    <row r="45" spans="1:24" ht="15" customHeight="1" thickBot="1" x14ac:dyDescent="0.35">
      <c r="A45" s="25" t="str">
        <f t="shared" ref="A45:A50" si="39">L45&amp;")"</f>
        <v>15)</v>
      </c>
      <c r="B45" s="28">
        <f ca="1">VLOOKUP($L45,Tabelle2!$A$3:$U$26,3,FALSE)</f>
        <v>7</v>
      </c>
      <c r="C45" s="29" t="str">
        <f ca="1">VLOOKUP($L45,Tabelle2!$A$3:$U$26,7,FALSE)</f>
        <v>:</v>
      </c>
      <c r="D45" s="29">
        <f ca="1">VLOOKUP($L45,Tabelle2!$A$3:$U$26,5,FALSE)</f>
        <v>3</v>
      </c>
      <c r="E45" s="29" t="s">
        <v>1</v>
      </c>
      <c r="F45" s="47">
        <f ca="1">R45</f>
        <v>7</v>
      </c>
      <c r="G45" s="47"/>
      <c r="H45" s="47"/>
      <c r="I45" s="29" t="s">
        <v>1</v>
      </c>
      <c r="J45" s="45">
        <f ca="1">V45</f>
        <v>7</v>
      </c>
      <c r="L45" s="41">
        <f t="shared" ref="L45" si="40">L42+1</f>
        <v>15</v>
      </c>
      <c r="M45" s="25" t="str">
        <f>A45</f>
        <v>15)</v>
      </c>
      <c r="N45" s="28">
        <f ca="1">VLOOKUP($L45,Tabelle2!$A$3:$U$26,3,FALSE)</f>
        <v>7</v>
      </c>
      <c r="O45" s="29" t="str">
        <f ca="1">VLOOKUP($L45,Tabelle2!$A$3:$U$26,7,FALSE)</f>
        <v>:</v>
      </c>
      <c r="P45" s="29">
        <f ca="1">VLOOKUP($L45,Tabelle2!$A$3:$U$26,5,FALSE)</f>
        <v>3</v>
      </c>
      <c r="Q45" s="29" t="s">
        <v>1</v>
      </c>
      <c r="R45" s="42">
        <f ca="1">VLOOKUP($L45,Tabelle2!$A$3:$U$26,8,FALSE)</f>
        <v>7</v>
      </c>
      <c r="S45" s="42"/>
      <c r="T45" s="42"/>
      <c r="U45" s="29" t="str">
        <f ca="1">IF(VLOOKUP($L45,Tabelle2!$A$3:$U$26,13,FALSE)&lt;&gt;0,VLOOKUP($L45,Tabelle2!$A$3:$U$26,13,FALSE),"")</f>
        <v>=</v>
      </c>
      <c r="V45" s="28">
        <f ca="1">IF(VLOOKUP($L45,Tabelle2!$A$3:$U$26,14,FALSE)&lt;&gt;0,VLOOKUP($L45,Tabelle2!$A$3:$U$26,14,FALSE),"")</f>
        <v>7</v>
      </c>
      <c r="W45" s="29" t="str">
        <f ca="1">IF(VLOOKUP($L45,Tabelle2!$A$3:$U$26,16,FALSE)&lt;&gt;0,VLOOKUP($L45,Tabelle2!$A$3:$U$26,16,FALSE),"")</f>
        <v/>
      </c>
      <c r="X45" s="28" t="str">
        <f ca="1">IF(VLOOKUP($L45,Tabelle2!$A$3:$U$26,17,FALSE)&lt;&gt;0,VLOOKUP($L45,Tabelle2!$A$3:$U$26,17,FALSE),"")</f>
        <v/>
      </c>
    </row>
    <row r="46" spans="1:24" ht="15" customHeight="1" x14ac:dyDescent="0.3">
      <c r="B46" s="26">
        <f ca="1">VLOOKUP($L46,Tabelle2!$A$3:$U$26,4,FALSE)</f>
        <v>5</v>
      </c>
      <c r="C46" s="29"/>
      <c r="D46" s="29"/>
      <c r="E46" s="29"/>
      <c r="F46" s="46">
        <f ca="1">R46</f>
        <v>5</v>
      </c>
      <c r="G46" s="46" t="str">
        <f t="shared" ref="G46" si="41">S46</f>
        <v>·</v>
      </c>
      <c r="H46" s="46">
        <f t="shared" ref="H46" ca="1" si="42">T46</f>
        <v>3</v>
      </c>
      <c r="I46" s="44"/>
      <c r="J46" s="46">
        <f ca="1">V46</f>
        <v>15</v>
      </c>
      <c r="L46" s="41">
        <f t="shared" ref="L46:L50" si="43">L45</f>
        <v>15</v>
      </c>
      <c r="N46" s="26">
        <f ca="1">VLOOKUP($L46,Tabelle2!$A$3:$U$26,4,FALSE)</f>
        <v>5</v>
      </c>
      <c r="O46" s="29"/>
      <c r="P46" s="29"/>
      <c r="Q46" s="29"/>
      <c r="R46" s="26">
        <f ca="1">VLOOKUP($L46,Tabelle2!$A$3:$U$26,9,FALSE)</f>
        <v>5</v>
      </c>
      <c r="S46" s="32" t="s">
        <v>4</v>
      </c>
      <c r="T46" s="26">
        <f ca="1">VLOOKUP($L46,Tabelle2!$A$3:$U$26,12,FALSE)</f>
        <v>3</v>
      </c>
      <c r="U46" s="29"/>
      <c r="V46" s="26">
        <f ca="1">IF(VLOOKUP($L46,Tabelle2!$A$3:$U$26,15,FALSE)&lt;&gt;0,VLOOKUP($L46,Tabelle2!$A$3:$U$26,15,FALSE),"")</f>
        <v>15</v>
      </c>
      <c r="W46" s="29"/>
      <c r="X46" s="26" t="str">
        <f ca="1">IF(VLOOKUP($L46,Tabelle2!$A$3:$U$26,18,FALSE)&lt;&gt;0,VLOOKUP($L46,Tabelle2!$A$3:$U$26,18,FALSE),"")</f>
        <v/>
      </c>
    </row>
    <row r="47" spans="1:24" ht="15" customHeight="1" x14ac:dyDescent="0.3">
      <c r="L47" s="40"/>
    </row>
    <row r="48" spans="1:24" ht="15" customHeight="1" thickBot="1" x14ac:dyDescent="0.35">
      <c r="A48" s="25" t="str">
        <f t="shared" ref="A48:A50" si="44">L48&amp;")"</f>
        <v>16)</v>
      </c>
      <c r="B48" s="28">
        <f ca="1">VLOOKUP($L48,Tabelle2!$A$3:$U$26,3,FALSE)</f>
        <v>2</v>
      </c>
      <c r="C48" s="29" t="str">
        <f ca="1">VLOOKUP($L48,Tabelle2!$A$3:$U$26,7,FALSE)</f>
        <v>:</v>
      </c>
      <c r="D48" s="29">
        <f ca="1">VLOOKUP($L48,Tabelle2!$A$3:$U$26,5,FALSE)</f>
        <v>5</v>
      </c>
      <c r="E48" s="29" t="s">
        <v>1</v>
      </c>
      <c r="F48" s="47">
        <f ca="1">R48</f>
        <v>2</v>
      </c>
      <c r="G48" s="47"/>
      <c r="H48" s="47"/>
      <c r="I48" s="29" t="s">
        <v>1</v>
      </c>
      <c r="J48" s="45">
        <f ca="1">V48</f>
        <v>2</v>
      </c>
      <c r="L48" s="41">
        <f t="shared" ref="L48" si="45">L45+1</f>
        <v>16</v>
      </c>
      <c r="M48" s="25" t="str">
        <f>A48</f>
        <v>16)</v>
      </c>
      <c r="N48" s="28">
        <f ca="1">VLOOKUP($L48,Tabelle2!$A$3:$U$26,3,FALSE)</f>
        <v>2</v>
      </c>
      <c r="O48" s="29" t="str">
        <f ca="1">VLOOKUP($L48,Tabelle2!$A$3:$U$26,7,FALSE)</f>
        <v>:</v>
      </c>
      <c r="P48" s="29">
        <f ca="1">VLOOKUP($L48,Tabelle2!$A$3:$U$26,5,FALSE)</f>
        <v>5</v>
      </c>
      <c r="Q48" s="29" t="s">
        <v>1</v>
      </c>
      <c r="R48" s="42">
        <f ca="1">VLOOKUP($L48,Tabelle2!$A$3:$U$26,8,FALSE)</f>
        <v>2</v>
      </c>
      <c r="S48" s="42"/>
      <c r="T48" s="42"/>
      <c r="U48" s="29" t="str">
        <f ca="1">IF(VLOOKUP($L48,Tabelle2!$A$3:$U$26,13,FALSE)&lt;&gt;0,VLOOKUP($L48,Tabelle2!$A$3:$U$26,13,FALSE),"")</f>
        <v>=</v>
      </c>
      <c r="V48" s="28">
        <f ca="1">IF(VLOOKUP($L48,Tabelle2!$A$3:$U$26,14,FALSE)&lt;&gt;0,VLOOKUP($L48,Tabelle2!$A$3:$U$26,14,FALSE),"")</f>
        <v>2</v>
      </c>
      <c r="W48" s="29" t="str">
        <f ca="1">IF(VLOOKUP($L48,Tabelle2!$A$3:$U$26,16,FALSE)&lt;&gt;0,VLOOKUP($L48,Tabelle2!$A$3:$U$26,16,FALSE),"")</f>
        <v/>
      </c>
      <c r="X48" s="28" t="str">
        <f ca="1">IF(VLOOKUP($L48,Tabelle2!$A$3:$U$26,17,FALSE)&lt;&gt;0,VLOOKUP($L48,Tabelle2!$A$3:$U$26,17,FALSE),"")</f>
        <v/>
      </c>
    </row>
    <row r="49" spans="2:24" ht="15" customHeight="1" x14ac:dyDescent="0.3">
      <c r="B49" s="26">
        <f ca="1">VLOOKUP($L49,Tabelle2!$A$3:$U$26,4,FALSE)</f>
        <v>5</v>
      </c>
      <c r="C49" s="29"/>
      <c r="D49" s="29"/>
      <c r="E49" s="29"/>
      <c r="F49" s="46">
        <f ca="1">R49</f>
        <v>5</v>
      </c>
      <c r="G49" s="46" t="str">
        <f t="shared" ref="G49" si="46">S49</f>
        <v>·</v>
      </c>
      <c r="H49" s="46">
        <f t="shared" ref="H49" ca="1" si="47">T49</f>
        <v>5</v>
      </c>
      <c r="I49" s="44"/>
      <c r="J49" s="46">
        <f ca="1">V49</f>
        <v>25</v>
      </c>
      <c r="L49" s="41">
        <f t="shared" ref="L49:L50" si="48">L48</f>
        <v>16</v>
      </c>
      <c r="N49" s="26">
        <f ca="1">VLOOKUP($L49,Tabelle2!$A$3:$U$26,4,FALSE)</f>
        <v>5</v>
      </c>
      <c r="O49" s="29"/>
      <c r="P49" s="29"/>
      <c r="Q49" s="29"/>
      <c r="R49" s="26">
        <f ca="1">VLOOKUP($L49,Tabelle2!$A$3:$U$26,9,FALSE)</f>
        <v>5</v>
      </c>
      <c r="S49" s="32" t="s">
        <v>4</v>
      </c>
      <c r="T49" s="26">
        <f ca="1">VLOOKUP($L49,Tabelle2!$A$3:$U$26,12,FALSE)</f>
        <v>5</v>
      </c>
      <c r="U49" s="29"/>
      <c r="V49" s="26">
        <f ca="1">IF(VLOOKUP($L49,Tabelle2!$A$3:$U$26,15,FALSE)&lt;&gt;0,VLOOKUP($L49,Tabelle2!$A$3:$U$26,15,FALSE),"")</f>
        <v>25</v>
      </c>
      <c r="W49" s="29"/>
      <c r="X49" s="26" t="str">
        <f ca="1">IF(VLOOKUP($L49,Tabelle2!$A$3:$U$26,18,FALSE)&lt;&gt;0,VLOOKUP($L49,Tabelle2!$A$3:$U$26,18,FALSE),"")</f>
        <v/>
      </c>
    </row>
    <row r="50" spans="2:24" ht="15" customHeight="1" x14ac:dyDescent="0.3">
      <c r="L50" s="39"/>
      <c r="M50" s="39"/>
    </row>
    <row r="51" spans="2:24" ht="15" customHeight="1" x14ac:dyDescent="0.3">
      <c r="B51" s="26"/>
      <c r="C51" s="32"/>
      <c r="D51" s="26"/>
      <c r="E51" s="32"/>
      <c r="F51" s="32"/>
      <c r="G51" s="32"/>
      <c r="L51" s="61"/>
      <c r="M51" s="39"/>
      <c r="N51" s="26"/>
      <c r="O51" s="32"/>
      <c r="P51" s="26"/>
      <c r="Q51" s="32"/>
      <c r="R51" s="26"/>
      <c r="S51" s="32"/>
      <c r="T51" s="26"/>
      <c r="U51" s="32"/>
      <c r="V51" s="26"/>
      <c r="W51" s="32"/>
      <c r="X51" s="26"/>
    </row>
    <row r="52" spans="2:24" x14ac:dyDescent="0.3">
      <c r="B52" s="17" t="s">
        <v>11</v>
      </c>
      <c r="L52" s="39"/>
      <c r="M52" s="39"/>
      <c r="T52" s="17" t="s">
        <v>12</v>
      </c>
    </row>
    <row r="53" spans="2:24" x14ac:dyDescent="0.3">
      <c r="L53" s="39"/>
      <c r="M53" s="39"/>
    </row>
  </sheetData>
  <mergeCells count="179">
    <mergeCell ref="F48:H48"/>
    <mergeCell ref="I48:I49"/>
    <mergeCell ref="AA4:AB9"/>
    <mergeCell ref="A1:L1"/>
    <mergeCell ref="M1:X1"/>
    <mergeCell ref="F39:H39"/>
    <mergeCell ref="I39:I40"/>
    <mergeCell ref="F42:H42"/>
    <mergeCell ref="I42:I43"/>
    <mergeCell ref="F45:H45"/>
    <mergeCell ref="I45:I46"/>
    <mergeCell ref="F30:H30"/>
    <mergeCell ref="I30:I31"/>
    <mergeCell ref="F33:H33"/>
    <mergeCell ref="I33:I34"/>
    <mergeCell ref="F36:H36"/>
    <mergeCell ref="I36:I37"/>
    <mergeCell ref="F15:H15"/>
    <mergeCell ref="I15:I16"/>
    <mergeCell ref="F18:H18"/>
    <mergeCell ref="I18:I19"/>
    <mergeCell ref="F21:H21"/>
    <mergeCell ref="I21:I22"/>
    <mergeCell ref="U48:U49"/>
    <mergeCell ref="W48:W49"/>
    <mergeCell ref="F3:H3"/>
    <mergeCell ref="I3:I4"/>
    <mergeCell ref="F6:H6"/>
    <mergeCell ref="I6:I7"/>
    <mergeCell ref="F9:H9"/>
    <mergeCell ref="I9:I10"/>
    <mergeCell ref="F12:H12"/>
    <mergeCell ref="I12:I13"/>
    <mergeCell ref="R45:T45"/>
    <mergeCell ref="U45:U46"/>
    <mergeCell ref="W45:W46"/>
    <mergeCell ref="C48:C49"/>
    <mergeCell ref="D48:D49"/>
    <mergeCell ref="E48:E49"/>
    <mergeCell ref="O48:O49"/>
    <mergeCell ref="P48:P49"/>
    <mergeCell ref="Q48:Q49"/>
    <mergeCell ref="R48:T48"/>
    <mergeCell ref="R39:T39"/>
    <mergeCell ref="U39:U40"/>
    <mergeCell ref="W39:W40"/>
    <mergeCell ref="C42:C43"/>
    <mergeCell ref="D42:D43"/>
    <mergeCell ref="E42:E43"/>
    <mergeCell ref="O42:O43"/>
    <mergeCell ref="P42:P43"/>
    <mergeCell ref="Q42:Q43"/>
    <mergeCell ref="R42:T42"/>
    <mergeCell ref="Q36:Q37"/>
    <mergeCell ref="R36:T36"/>
    <mergeCell ref="U36:U37"/>
    <mergeCell ref="W36:W37"/>
    <mergeCell ref="C39:C40"/>
    <mergeCell ref="D39:D40"/>
    <mergeCell ref="E39:E40"/>
    <mergeCell ref="O39:O40"/>
    <mergeCell ref="P39:P40"/>
    <mergeCell ref="Q39:Q40"/>
    <mergeCell ref="O33:O34"/>
    <mergeCell ref="P33:P34"/>
    <mergeCell ref="Q33:Q34"/>
    <mergeCell ref="U33:U34"/>
    <mergeCell ref="W33:W34"/>
    <mergeCell ref="C36:C37"/>
    <mergeCell ref="D36:D37"/>
    <mergeCell ref="E36:E37"/>
    <mergeCell ref="O36:O37"/>
    <mergeCell ref="P36:P37"/>
    <mergeCell ref="U27:U28"/>
    <mergeCell ref="W27:W28"/>
    <mergeCell ref="C30:C31"/>
    <mergeCell ref="D30:D31"/>
    <mergeCell ref="E30:E31"/>
    <mergeCell ref="O30:O31"/>
    <mergeCell ref="P30:P31"/>
    <mergeCell ref="Q30:Q31"/>
    <mergeCell ref="U30:U31"/>
    <mergeCell ref="W30:W31"/>
    <mergeCell ref="C27:C28"/>
    <mergeCell ref="D27:D28"/>
    <mergeCell ref="E27:E28"/>
    <mergeCell ref="O27:O28"/>
    <mergeCell ref="P27:P28"/>
    <mergeCell ref="Q27:Q28"/>
    <mergeCell ref="F27:H27"/>
    <mergeCell ref="I27:I28"/>
    <mergeCell ref="U21:U22"/>
    <mergeCell ref="W21:W22"/>
    <mergeCell ref="C24:C25"/>
    <mergeCell ref="D24:D25"/>
    <mergeCell ref="E24:E25"/>
    <mergeCell ref="O24:O25"/>
    <mergeCell ref="P24:P25"/>
    <mergeCell ref="Q24:Q25"/>
    <mergeCell ref="U24:U25"/>
    <mergeCell ref="W24:W25"/>
    <mergeCell ref="R18:T18"/>
    <mergeCell ref="U18:U19"/>
    <mergeCell ref="W18:W19"/>
    <mergeCell ref="C21:C22"/>
    <mergeCell ref="D21:D22"/>
    <mergeCell ref="E21:E22"/>
    <mergeCell ref="O21:O22"/>
    <mergeCell ref="P21:P22"/>
    <mergeCell ref="Q21:Q22"/>
    <mergeCell ref="R21:T21"/>
    <mergeCell ref="C18:C19"/>
    <mergeCell ref="D18:D19"/>
    <mergeCell ref="E18:E19"/>
    <mergeCell ref="O18:O19"/>
    <mergeCell ref="P18:P19"/>
    <mergeCell ref="Q18:Q19"/>
    <mergeCell ref="C45:C46"/>
    <mergeCell ref="D45:D46"/>
    <mergeCell ref="E45:E46"/>
    <mergeCell ref="O45:O46"/>
    <mergeCell ref="P45:P46"/>
    <mergeCell ref="Q45:Q46"/>
    <mergeCell ref="U42:U43"/>
    <mergeCell ref="W42:W43"/>
    <mergeCell ref="R33:T33"/>
    <mergeCell ref="R30:T30"/>
    <mergeCell ref="C33:C34"/>
    <mergeCell ref="D33:D34"/>
    <mergeCell ref="E33:E34"/>
    <mergeCell ref="R27:T27"/>
    <mergeCell ref="R24:T24"/>
    <mergeCell ref="F24:H24"/>
    <mergeCell ref="I24:I25"/>
    <mergeCell ref="W15:W16"/>
    <mergeCell ref="U12:U13"/>
    <mergeCell ref="W12:W13"/>
    <mergeCell ref="C15:C16"/>
    <mergeCell ref="D15:D16"/>
    <mergeCell ref="E15:E16"/>
    <mergeCell ref="O15:O16"/>
    <mergeCell ref="P15:P16"/>
    <mergeCell ref="Q15:Q16"/>
    <mergeCell ref="R15:T15"/>
    <mergeCell ref="U15:U16"/>
    <mergeCell ref="R9:T9"/>
    <mergeCell ref="U9:U10"/>
    <mergeCell ref="W9:W10"/>
    <mergeCell ref="C12:C13"/>
    <mergeCell ref="D12:D13"/>
    <mergeCell ref="E12:E13"/>
    <mergeCell ref="O12:O13"/>
    <mergeCell ref="P12:P13"/>
    <mergeCell ref="Q12:Q13"/>
    <mergeCell ref="R12:T12"/>
    <mergeCell ref="Q6:Q7"/>
    <mergeCell ref="R6:T6"/>
    <mergeCell ref="U6:U7"/>
    <mergeCell ref="W6:W7"/>
    <mergeCell ref="C9:C10"/>
    <mergeCell ref="D9:D10"/>
    <mergeCell ref="E9:E10"/>
    <mergeCell ref="O9:O10"/>
    <mergeCell ref="P9:P10"/>
    <mergeCell ref="Q9:Q10"/>
    <mergeCell ref="R3:T3"/>
    <mergeCell ref="U3:U4"/>
    <mergeCell ref="W3:W4"/>
    <mergeCell ref="C6:C7"/>
    <mergeCell ref="D6:D7"/>
    <mergeCell ref="E6:E7"/>
    <mergeCell ref="O6:O7"/>
    <mergeCell ref="P6:P7"/>
    <mergeCell ref="C3:C4"/>
    <mergeCell ref="D3:D4"/>
    <mergeCell ref="E3:E4"/>
    <mergeCell ref="O3:O4"/>
    <mergeCell ref="P3:P4"/>
    <mergeCell ref="Q3:Q4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Arbeitsblatt</vt:lpstr>
      <vt:lpstr>Division</vt:lpstr>
      <vt:lpstr>Division.</vt:lpstr>
      <vt:lpstr>DivisionDurchZahl</vt:lpstr>
      <vt:lpstr>Tabelle2</vt:lpstr>
      <vt:lpstr>Zahl_durch_Bruch</vt:lpstr>
      <vt:lpstr>Bruch_durch_Zahl</vt:lpstr>
      <vt:lpstr>Tabelle3</vt:lpstr>
      <vt:lpstr>Arbeitsblatt!Druckbereich</vt:lpstr>
      <vt:lpstr>Bruch_durch_Zahl!Druckbereich</vt:lpstr>
      <vt:lpstr>Division!Druckbereich</vt:lpstr>
      <vt:lpstr>Division.!Druckbereich</vt:lpstr>
      <vt:lpstr>DivisionDurchZahl!Druckbereich</vt:lpstr>
      <vt:lpstr>Zahl_durch_Bruch!Druckbereich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2020-10-18T09:08:11Z</cp:lastPrinted>
  <dcterms:created xsi:type="dcterms:W3CDTF">2013-06-27T20:36:07Z</dcterms:created>
  <dcterms:modified xsi:type="dcterms:W3CDTF">2020-10-18T09:08:51Z</dcterms:modified>
</cp:coreProperties>
</file>