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UNSICKER\Mathe\ExcelKlapptests\Mittelstufe\Fertig\Klasse6\"/>
    </mc:Choice>
  </mc:AlternateContent>
  <xr:revisionPtr revIDLastSave="0" documentId="13_ncr:40009_{00F68788-7008-48DC-AE10-38DF888003DC}" xr6:coauthVersionLast="45" xr6:coauthVersionMax="45" xr10:uidLastSave="{00000000-0000-0000-0000-000000000000}"/>
  <bookViews>
    <workbookView xWindow="-108" yWindow="-108" windowWidth="23256" windowHeight="12576" firstSheet="1" activeTab="1"/>
  </bookViews>
  <sheets>
    <sheet name="Arbeitsblatt" sheetId="1" state="hidden" r:id="rId1"/>
    <sheet name="MultiplikationMitZahl" sheetId="4" r:id="rId2"/>
    <sheet name="BruchMalBruch" sheetId="5" r:id="rId3"/>
    <sheet name="großeZahlen" sheetId="6" r:id="rId4"/>
    <sheet name="Tabelle2" sheetId="2" state="hidden" r:id="rId5"/>
    <sheet name="Tabelle3" sheetId="3" state="hidden" r:id="rId6"/>
  </sheets>
  <definedNames>
    <definedName name="_xlnm.Print_Area" localSheetId="0">Arbeitsblatt!$A$1:$S$52</definedName>
    <definedName name="_xlnm.Print_Area" localSheetId="2">BruchMalBruch!$A$1:$T$60</definedName>
    <definedName name="_xlnm.Print_Area" localSheetId="3">großeZahlen!$A$1:$W$50</definedName>
    <definedName name="_xlnm.Print_Area" localSheetId="1">MultiplikationMitZahl!$A$1:$Y$50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W29" i="2" l="1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28" i="2"/>
  <c r="K7" i="6"/>
  <c r="A7" i="6" s="1"/>
  <c r="L7" i="6" s="1"/>
  <c r="K5" i="6"/>
  <c r="A4" i="6"/>
  <c r="L4" i="6" s="1"/>
  <c r="K7" i="5"/>
  <c r="K10" i="5" s="1"/>
  <c r="K5" i="5"/>
  <c r="A4" i="5"/>
  <c r="M4" i="5" s="1"/>
  <c r="Z29" i="2"/>
  <c r="Z30" i="2"/>
  <c r="AA30" i="2" s="1"/>
  <c r="AM30" i="2" s="1"/>
  <c r="AL30" i="2" s="1"/>
  <c r="Z31" i="2"/>
  <c r="Z32" i="2"/>
  <c r="Z33" i="2"/>
  <c r="AA33" i="2" s="1"/>
  <c r="Z34" i="2"/>
  <c r="AA34" i="2" s="1"/>
  <c r="Z35" i="2"/>
  <c r="Z36" i="2"/>
  <c r="Z37" i="2"/>
  <c r="AA37" i="2" s="1"/>
  <c r="Z38" i="2"/>
  <c r="AA38" i="2" s="1"/>
  <c r="Z39" i="2"/>
  <c r="Z40" i="2"/>
  <c r="Z41" i="2"/>
  <c r="AA41" i="2" s="1"/>
  <c r="AM41" i="2" s="1"/>
  <c r="AL41" i="2" s="1"/>
  <c r="Z42" i="2"/>
  <c r="AA42" i="2" s="1"/>
  <c r="Z43" i="2"/>
  <c r="Z44" i="2"/>
  <c r="Z45" i="2"/>
  <c r="Z46" i="2"/>
  <c r="AA46" i="2" s="1"/>
  <c r="AM46" i="2" s="1"/>
  <c r="AL46" i="2" s="1"/>
  <c r="Z47" i="2"/>
  <c r="Z48" i="2"/>
  <c r="Z49" i="2"/>
  <c r="AA49" i="2" s="1"/>
  <c r="AM49" i="2" s="1"/>
  <c r="AL49" i="2" s="1"/>
  <c r="Z50" i="2"/>
  <c r="Z51" i="2"/>
  <c r="Z28" i="2"/>
  <c r="AB29" i="2"/>
  <c r="AB30" i="2"/>
  <c r="AB31" i="2"/>
  <c r="H31" i="2" s="1"/>
  <c r="AB32" i="2"/>
  <c r="AB33" i="2"/>
  <c r="AB34" i="2"/>
  <c r="AB35" i="2"/>
  <c r="H35" i="2" s="1"/>
  <c r="AB36" i="2"/>
  <c r="AB37" i="2"/>
  <c r="AB38" i="2"/>
  <c r="AB39" i="2"/>
  <c r="AB40" i="2"/>
  <c r="AB41" i="2"/>
  <c r="AB42" i="2"/>
  <c r="AB43" i="2"/>
  <c r="AB44" i="2"/>
  <c r="AB45" i="2"/>
  <c r="AB46" i="2"/>
  <c r="AB47" i="2"/>
  <c r="H47" i="2" s="1"/>
  <c r="AB48" i="2"/>
  <c r="AB49" i="2"/>
  <c r="AB50" i="2"/>
  <c r="AB51" i="2"/>
  <c r="AB28" i="2"/>
  <c r="AH51" i="2"/>
  <c r="AD51" i="2"/>
  <c r="AE51" i="2" s="1"/>
  <c r="X51" i="2"/>
  <c r="AH50" i="2"/>
  <c r="AD50" i="2"/>
  <c r="X50" i="2"/>
  <c r="AH49" i="2"/>
  <c r="AD49" i="2"/>
  <c r="AE49" i="2" s="1"/>
  <c r="X49" i="2"/>
  <c r="AH48" i="2"/>
  <c r="AD48" i="2"/>
  <c r="AE48" i="2" s="1"/>
  <c r="AF48" i="2" s="1"/>
  <c r="AG48" i="2" s="1"/>
  <c r="X48" i="2"/>
  <c r="AH47" i="2"/>
  <c r="AD47" i="2"/>
  <c r="AE47" i="2" s="1"/>
  <c r="X47" i="2"/>
  <c r="AH46" i="2"/>
  <c r="AD46" i="2"/>
  <c r="AE46" i="2" s="1"/>
  <c r="AF46" i="2" s="1"/>
  <c r="X46" i="2"/>
  <c r="AC46" i="2" s="1"/>
  <c r="AH45" i="2"/>
  <c r="AD45" i="2"/>
  <c r="X45" i="2"/>
  <c r="AC45" i="2" s="1"/>
  <c r="AH44" i="2"/>
  <c r="AD44" i="2"/>
  <c r="AE44" i="2" s="1"/>
  <c r="AF44" i="2" s="1"/>
  <c r="X44" i="2"/>
  <c r="AH43" i="2"/>
  <c r="AD43" i="2"/>
  <c r="X43" i="2"/>
  <c r="AH42" i="2"/>
  <c r="AD42" i="2"/>
  <c r="AE42" i="2" s="1"/>
  <c r="AF42" i="2" s="1"/>
  <c r="AG42" i="2" s="1"/>
  <c r="X42" i="2"/>
  <c r="AH41" i="2"/>
  <c r="AD41" i="2"/>
  <c r="AE41" i="2" s="1"/>
  <c r="AF41" i="2" s="1"/>
  <c r="X41" i="2"/>
  <c r="AC41" i="2" s="1"/>
  <c r="AH40" i="2"/>
  <c r="AD40" i="2"/>
  <c r="X40" i="2"/>
  <c r="AH39" i="2"/>
  <c r="AD39" i="2"/>
  <c r="AE39" i="2" s="1"/>
  <c r="AF39" i="2" s="1"/>
  <c r="AG39" i="2" s="1"/>
  <c r="X39" i="2"/>
  <c r="AH38" i="2"/>
  <c r="AD38" i="2"/>
  <c r="AE38" i="2" s="1"/>
  <c r="X38" i="2"/>
  <c r="AH37" i="2"/>
  <c r="AD37" i="2"/>
  <c r="AE37" i="2" s="1"/>
  <c r="X37" i="2"/>
  <c r="AC37" i="2" s="1"/>
  <c r="AH36" i="2"/>
  <c r="AD36" i="2"/>
  <c r="AE36" i="2" s="1"/>
  <c r="AF36" i="2" s="1"/>
  <c r="X36" i="2"/>
  <c r="AH35" i="2"/>
  <c r="AD35" i="2"/>
  <c r="AE35" i="2" s="1"/>
  <c r="AF35" i="2" s="1"/>
  <c r="AG35" i="2" s="1"/>
  <c r="C35" i="2" s="1"/>
  <c r="X35" i="2"/>
  <c r="AH34" i="2"/>
  <c r="AD34" i="2"/>
  <c r="AE34" i="2" s="1"/>
  <c r="AF34" i="2" s="1"/>
  <c r="X34" i="2"/>
  <c r="AH33" i="2"/>
  <c r="AD33" i="2"/>
  <c r="X33" i="2"/>
  <c r="AC33" i="2" s="1"/>
  <c r="AH32" i="2"/>
  <c r="AD32" i="2"/>
  <c r="AE32" i="2" s="1"/>
  <c r="AF32" i="2" s="1"/>
  <c r="AG32" i="2" s="1"/>
  <c r="C32" i="2" s="1"/>
  <c r="X32" i="2"/>
  <c r="AH31" i="2"/>
  <c r="AD31" i="2"/>
  <c r="AE31" i="2" s="1"/>
  <c r="AF31" i="2" s="1"/>
  <c r="AG31" i="2" s="1"/>
  <c r="C31" i="2" s="1"/>
  <c r="X31" i="2"/>
  <c r="AH30" i="2"/>
  <c r="AD30" i="2"/>
  <c r="AI30" i="2" s="1"/>
  <c r="AJ30" i="2" s="1"/>
  <c r="AK30" i="2" s="1"/>
  <c r="X30" i="2"/>
  <c r="AH29" i="2"/>
  <c r="AD29" i="2"/>
  <c r="AE29" i="2" s="1"/>
  <c r="X29" i="2"/>
  <c r="AC29" i="2" s="1"/>
  <c r="AH28" i="2"/>
  <c r="AD28" i="2"/>
  <c r="AE28" i="2" s="1"/>
  <c r="AF28" i="2" s="1"/>
  <c r="G40" i="1"/>
  <c r="G38" i="1"/>
  <c r="A37" i="1"/>
  <c r="H37" i="1"/>
  <c r="X76" i="2"/>
  <c r="W76" i="2"/>
  <c r="E76" i="2"/>
  <c r="F76" i="2" s="1"/>
  <c r="C76" i="2"/>
  <c r="X75" i="2"/>
  <c r="W75" i="2"/>
  <c r="E75" i="2"/>
  <c r="F75" i="2" s="1"/>
  <c r="C75" i="2"/>
  <c r="X74" i="2"/>
  <c r="W74" i="2"/>
  <c r="E74" i="2"/>
  <c r="C74" i="2"/>
  <c r="X73" i="2"/>
  <c r="W73" i="2"/>
  <c r="E73" i="2"/>
  <c r="F73" i="2" s="1"/>
  <c r="C73" i="2"/>
  <c r="X72" i="2"/>
  <c r="W72" i="2"/>
  <c r="E72" i="2"/>
  <c r="F72" i="2" s="1"/>
  <c r="C72" i="2"/>
  <c r="X71" i="2"/>
  <c r="W71" i="2"/>
  <c r="E71" i="2"/>
  <c r="C71" i="2"/>
  <c r="X70" i="2"/>
  <c r="W70" i="2"/>
  <c r="E70" i="2"/>
  <c r="C70" i="2"/>
  <c r="X69" i="2"/>
  <c r="W69" i="2"/>
  <c r="E69" i="2"/>
  <c r="C69" i="2"/>
  <c r="X68" i="2"/>
  <c r="W68" i="2"/>
  <c r="E68" i="2"/>
  <c r="C68" i="2"/>
  <c r="X67" i="2"/>
  <c r="W67" i="2"/>
  <c r="E67" i="2"/>
  <c r="C67" i="2"/>
  <c r="X66" i="2"/>
  <c r="W66" i="2"/>
  <c r="E66" i="2"/>
  <c r="C66" i="2"/>
  <c r="X65" i="2"/>
  <c r="W65" i="2"/>
  <c r="E65" i="2"/>
  <c r="F65" i="2" s="1"/>
  <c r="C65" i="2"/>
  <c r="X64" i="2"/>
  <c r="W64" i="2"/>
  <c r="E64" i="2"/>
  <c r="F64" i="2" s="1"/>
  <c r="C64" i="2"/>
  <c r="X63" i="2"/>
  <c r="W63" i="2"/>
  <c r="E63" i="2"/>
  <c r="C63" i="2"/>
  <c r="X62" i="2"/>
  <c r="W62" i="2"/>
  <c r="E62" i="2"/>
  <c r="C62" i="2"/>
  <c r="X61" i="2"/>
  <c r="W61" i="2"/>
  <c r="E61" i="2"/>
  <c r="F61" i="2" s="1"/>
  <c r="C61" i="2"/>
  <c r="X60" i="2"/>
  <c r="W60" i="2"/>
  <c r="E60" i="2"/>
  <c r="F60" i="2" s="1"/>
  <c r="C60" i="2"/>
  <c r="X59" i="2"/>
  <c r="W59" i="2"/>
  <c r="E59" i="2"/>
  <c r="C59" i="2"/>
  <c r="X58" i="2"/>
  <c r="W58" i="2"/>
  <c r="E58" i="2"/>
  <c r="F58" i="2" s="1"/>
  <c r="C58" i="2"/>
  <c r="X57" i="2"/>
  <c r="W57" i="2"/>
  <c r="E57" i="2"/>
  <c r="C57" i="2"/>
  <c r="X56" i="2"/>
  <c r="W56" i="2"/>
  <c r="E56" i="2"/>
  <c r="C56" i="2"/>
  <c r="X55" i="2"/>
  <c r="W55" i="2"/>
  <c r="E55" i="2"/>
  <c r="C55" i="2"/>
  <c r="X54" i="2"/>
  <c r="W54" i="2"/>
  <c r="E54" i="2"/>
  <c r="F54" i="2" s="1"/>
  <c r="C54" i="2"/>
  <c r="X53" i="2"/>
  <c r="W53" i="2"/>
  <c r="E53" i="2"/>
  <c r="C53" i="2"/>
  <c r="X28" i="2"/>
  <c r="X25" i="2"/>
  <c r="W25" i="2"/>
  <c r="E25" i="2"/>
  <c r="C25" i="2"/>
  <c r="X24" i="2"/>
  <c r="W24" i="2"/>
  <c r="E24" i="2"/>
  <c r="C24" i="2"/>
  <c r="X23" i="2"/>
  <c r="W23" i="2"/>
  <c r="E23" i="2"/>
  <c r="C23" i="2"/>
  <c r="X22" i="2"/>
  <c r="W22" i="2"/>
  <c r="E22" i="2"/>
  <c r="C22" i="2"/>
  <c r="X21" i="2"/>
  <c r="W21" i="2"/>
  <c r="E21" i="2"/>
  <c r="C21" i="2"/>
  <c r="X20" i="2"/>
  <c r="W20" i="2"/>
  <c r="E20" i="2"/>
  <c r="C20" i="2"/>
  <c r="X19" i="2"/>
  <c r="W19" i="2"/>
  <c r="E19" i="2"/>
  <c r="C19" i="2"/>
  <c r="X18" i="2"/>
  <c r="W18" i="2"/>
  <c r="D18" i="2" s="1"/>
  <c r="I18" i="2" s="1"/>
  <c r="E18" i="2"/>
  <c r="C18" i="2"/>
  <c r="X17" i="2"/>
  <c r="W17" i="2"/>
  <c r="D17" i="2" s="1"/>
  <c r="I17" i="2" s="1"/>
  <c r="E17" i="2"/>
  <c r="C17" i="2"/>
  <c r="X16" i="2"/>
  <c r="W16" i="2"/>
  <c r="E16" i="2"/>
  <c r="C16" i="2"/>
  <c r="X15" i="2"/>
  <c r="W15" i="2"/>
  <c r="E15" i="2"/>
  <c r="C15" i="2"/>
  <c r="X14" i="2"/>
  <c r="W14" i="2"/>
  <c r="E14" i="2"/>
  <c r="C14" i="2"/>
  <c r="X13" i="2"/>
  <c r="W13" i="2"/>
  <c r="E13" i="2"/>
  <c r="C13" i="2"/>
  <c r="X12" i="2"/>
  <c r="W12" i="2"/>
  <c r="D12" i="2" s="1"/>
  <c r="I12" i="2" s="1"/>
  <c r="E12" i="2"/>
  <c r="C12" i="2"/>
  <c r="X11" i="2"/>
  <c r="W11" i="2"/>
  <c r="E11" i="2"/>
  <c r="C11" i="2"/>
  <c r="X10" i="2"/>
  <c r="W10" i="2"/>
  <c r="D10" i="2" s="1"/>
  <c r="I10" i="2" s="1"/>
  <c r="E10" i="2"/>
  <c r="C10" i="2"/>
  <c r="X9" i="2"/>
  <c r="W9" i="2"/>
  <c r="E9" i="2"/>
  <c r="C9" i="2"/>
  <c r="X8" i="2"/>
  <c r="W8" i="2"/>
  <c r="E8" i="2"/>
  <c r="C8" i="2"/>
  <c r="X7" i="2"/>
  <c r="W7" i="2"/>
  <c r="E7" i="2"/>
  <c r="C7" i="2"/>
  <c r="X6" i="2"/>
  <c r="W6" i="2"/>
  <c r="E6" i="2"/>
  <c r="C6" i="2"/>
  <c r="X5" i="2"/>
  <c r="W5" i="2"/>
  <c r="E5" i="2"/>
  <c r="C5" i="2"/>
  <c r="X4" i="2"/>
  <c r="W4" i="2"/>
  <c r="E4" i="2"/>
  <c r="C4" i="2"/>
  <c r="X3" i="2"/>
  <c r="W3" i="2"/>
  <c r="E3" i="2"/>
  <c r="C3" i="2"/>
  <c r="X26" i="2"/>
  <c r="W26" i="2"/>
  <c r="D26" i="2" s="1"/>
  <c r="I26" i="2" s="1"/>
  <c r="E26" i="2"/>
  <c r="C26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5" i="2"/>
  <c r="B4" i="2"/>
  <c r="B3" i="2"/>
  <c r="G6" i="1"/>
  <c r="A6" i="1"/>
  <c r="H6" i="1" s="1"/>
  <c r="G4" i="1"/>
  <c r="A3" i="1"/>
  <c r="H3" i="1"/>
  <c r="B6" i="2"/>
  <c r="G23" i="1"/>
  <c r="G26" i="1"/>
  <c r="G29" i="1" s="1"/>
  <c r="G32" i="1" s="1"/>
  <c r="A32" i="1" s="1"/>
  <c r="H32" i="1" s="1"/>
  <c r="A20" i="1"/>
  <c r="H20" i="1"/>
  <c r="G21" i="1"/>
  <c r="G24" i="1"/>
  <c r="G9" i="1"/>
  <c r="G10" i="1" s="1"/>
  <c r="G7" i="1"/>
  <c r="K10" i="6"/>
  <c r="K8" i="6"/>
  <c r="K11" i="6"/>
  <c r="A3" i="4"/>
  <c r="N3" i="4"/>
  <c r="M4" i="4"/>
  <c r="M6" i="4"/>
  <c r="M9" i="4" s="1"/>
  <c r="M10" i="4" s="1"/>
  <c r="AC48" i="2"/>
  <c r="D9" i="2"/>
  <c r="I9" i="2" s="1"/>
  <c r="A6" i="4"/>
  <c r="N6" i="4" s="1"/>
  <c r="M7" i="4"/>
  <c r="G27" i="1"/>
  <c r="H28" i="2"/>
  <c r="A9" i="1"/>
  <c r="H9" i="1" s="1"/>
  <c r="G12" i="1"/>
  <c r="A12" i="1" s="1"/>
  <c r="G41" i="1"/>
  <c r="G43" i="1"/>
  <c r="G44" i="1" s="1"/>
  <c r="A40" i="1"/>
  <c r="H40" i="1"/>
  <c r="AA31" i="2"/>
  <c r="A23" i="1"/>
  <c r="H23" i="1" s="1"/>
  <c r="G46" i="1"/>
  <c r="G47" i="1" s="1"/>
  <c r="A43" i="1"/>
  <c r="H43" i="1" s="1"/>
  <c r="H12" i="1"/>
  <c r="G15" i="1"/>
  <c r="A15" i="1" s="1"/>
  <c r="H15" i="1" s="1"/>
  <c r="A9" i="4"/>
  <c r="N9" i="4"/>
  <c r="M12" i="4"/>
  <c r="M15" i="4" s="1"/>
  <c r="A15" i="4" s="1"/>
  <c r="A12" i="4"/>
  <c r="N12" i="4" s="1"/>
  <c r="M13" i="4"/>
  <c r="G16" i="1"/>
  <c r="G49" i="1"/>
  <c r="A46" i="1"/>
  <c r="H46" i="1" s="1"/>
  <c r="G33" i="1"/>
  <c r="M18" i="4"/>
  <c r="A18" i="4" s="1"/>
  <c r="N18" i="4" s="1"/>
  <c r="M16" i="4"/>
  <c r="N15" i="4"/>
  <c r="G50" i="1"/>
  <c r="A49" i="1"/>
  <c r="H49" i="1" s="1"/>
  <c r="M21" i="4"/>
  <c r="M24" i="4" s="1"/>
  <c r="M25" i="4" s="1"/>
  <c r="M19" i="4"/>
  <c r="M22" i="4"/>
  <c r="A21" i="4"/>
  <c r="N21" i="4"/>
  <c r="M27" i="4"/>
  <c r="M28" i="4" s="1"/>
  <c r="A24" i="4"/>
  <c r="N24" i="4" s="1"/>
  <c r="A27" i="4"/>
  <c r="N27" i="4" s="1"/>
  <c r="M30" i="4"/>
  <c r="A30" i="4" s="1"/>
  <c r="N30" i="4" s="1"/>
  <c r="M33" i="4"/>
  <c r="M36" i="4" s="1"/>
  <c r="M34" i="4"/>
  <c r="AE50" i="2"/>
  <c r="AF50" i="2" s="1"/>
  <c r="AF37" i="2"/>
  <c r="AG37" i="2" s="1"/>
  <c r="AI29" i="2"/>
  <c r="AJ29" i="2" s="1"/>
  <c r="AK29" i="2" s="1"/>
  <c r="AI46" i="2"/>
  <c r="AJ46" i="2" s="1"/>
  <c r="AK46" i="2" s="1"/>
  <c r="AE33" i="2"/>
  <c r="AF33" i="2" s="1"/>
  <c r="AF29" i="2"/>
  <c r="AG29" i="2" s="1"/>
  <c r="AC32" i="2"/>
  <c r="H48" i="2"/>
  <c r="H44" i="2"/>
  <c r="AE40" i="2"/>
  <c r="AF40" i="2" s="1"/>
  <c r="AG40" i="2" s="1"/>
  <c r="AC40" i="2"/>
  <c r="H40" i="2"/>
  <c r="H36" i="2"/>
  <c r="AF49" i="2"/>
  <c r="AG49" i="2" s="1"/>
  <c r="AA39" i="2"/>
  <c r="AM39" i="2" s="1"/>
  <c r="AL39" i="2" s="1"/>
  <c r="AA35" i="2"/>
  <c r="AM35" i="2" s="1"/>
  <c r="AL35" i="2" s="1"/>
  <c r="D35" i="2" s="1"/>
  <c r="H32" i="2"/>
  <c r="AE45" i="2"/>
  <c r="AF45" i="2" s="1"/>
  <c r="AG45" i="2" s="1"/>
  <c r="AI45" i="2"/>
  <c r="AJ45" i="2" s="1"/>
  <c r="AK45" i="2" s="1"/>
  <c r="AC28" i="2"/>
  <c r="AC44" i="2"/>
  <c r="A44" i="2" l="1"/>
  <c r="A59" i="2"/>
  <c r="C39" i="2"/>
  <c r="AI44" i="2"/>
  <c r="AJ44" i="2" s="1"/>
  <c r="AK44" i="2" s="1"/>
  <c r="AC34" i="2"/>
  <c r="AC30" i="2"/>
  <c r="AC50" i="2"/>
  <c r="AC38" i="2"/>
  <c r="AC42" i="2"/>
  <c r="I42" i="2" s="1"/>
  <c r="H50" i="2"/>
  <c r="H26" i="2"/>
  <c r="H3" i="2"/>
  <c r="H5" i="2"/>
  <c r="H7" i="2"/>
  <c r="H8" i="2"/>
  <c r="H9" i="2"/>
  <c r="U9" i="2" s="1"/>
  <c r="H11" i="2"/>
  <c r="H12" i="2"/>
  <c r="U12" i="2" s="1"/>
  <c r="H14" i="2"/>
  <c r="H15" i="2"/>
  <c r="H16" i="2"/>
  <c r="H17" i="2"/>
  <c r="H18" i="2"/>
  <c r="H19" i="2"/>
  <c r="H20" i="2"/>
  <c r="H22" i="2"/>
  <c r="AI33" i="2"/>
  <c r="AJ33" i="2" s="1"/>
  <c r="AK33" i="2" s="1"/>
  <c r="AI37" i="2"/>
  <c r="AJ37" i="2" s="1"/>
  <c r="AK37" i="2" s="1"/>
  <c r="AA47" i="2"/>
  <c r="AM47" i="2" s="1"/>
  <c r="AL47" i="2" s="1"/>
  <c r="E47" i="2" s="1"/>
  <c r="AA43" i="2"/>
  <c r="AM43" i="2" s="1"/>
  <c r="AL43" i="2" s="1"/>
  <c r="E30" i="2"/>
  <c r="AI31" i="2"/>
  <c r="AJ31" i="2" s="1"/>
  <c r="AK31" i="2" s="1"/>
  <c r="AI35" i="2"/>
  <c r="AJ35" i="2" s="1"/>
  <c r="AK35" i="2" s="1"/>
  <c r="E49" i="2"/>
  <c r="E46" i="2"/>
  <c r="H60" i="2"/>
  <c r="H30" i="2"/>
  <c r="H34" i="2"/>
  <c r="H46" i="2"/>
  <c r="AA50" i="2"/>
  <c r="AM50" i="2" s="1"/>
  <c r="AL50" i="2" s="1"/>
  <c r="E50" i="2" s="1"/>
  <c r="H42" i="2"/>
  <c r="U42" i="2" s="1"/>
  <c r="H38" i="2"/>
  <c r="A12" i="2"/>
  <c r="H63" i="2"/>
  <c r="H64" i="2"/>
  <c r="H67" i="2"/>
  <c r="H68" i="2"/>
  <c r="H69" i="2"/>
  <c r="H70" i="2"/>
  <c r="H71" i="2"/>
  <c r="H72" i="2"/>
  <c r="H73" i="2"/>
  <c r="AI40" i="2"/>
  <c r="AJ40" i="2" s="1"/>
  <c r="AK40" i="2" s="1"/>
  <c r="AG46" i="2"/>
  <c r="C46" i="2" s="1"/>
  <c r="AG34" i="2"/>
  <c r="C34" i="2" s="1"/>
  <c r="A28" i="2"/>
  <c r="A65" i="2"/>
  <c r="A66" i="2"/>
  <c r="D53" i="2"/>
  <c r="D54" i="2"/>
  <c r="I54" i="2" s="1"/>
  <c r="D55" i="2"/>
  <c r="D58" i="2"/>
  <c r="D60" i="2"/>
  <c r="D66" i="2"/>
  <c r="D74" i="2"/>
  <c r="D75" i="2"/>
  <c r="I75" i="2" s="1"/>
  <c r="D76" i="2"/>
  <c r="I76" i="2" s="1"/>
  <c r="AI49" i="2"/>
  <c r="AJ49" i="2" s="1"/>
  <c r="AK49" i="2" s="1"/>
  <c r="A13" i="2"/>
  <c r="A62" i="2"/>
  <c r="AI47" i="2"/>
  <c r="AJ47" i="2" s="1"/>
  <c r="AK47" i="2" s="1"/>
  <c r="A10" i="5"/>
  <c r="M10" i="5" s="1"/>
  <c r="K13" i="5"/>
  <c r="K11" i="5"/>
  <c r="A8" i="2"/>
  <c r="A37" i="2"/>
  <c r="U17" i="2"/>
  <c r="K17" i="2" s="1"/>
  <c r="A75" i="2"/>
  <c r="A51" i="2"/>
  <c r="AI28" i="2"/>
  <c r="AJ28" i="2" s="1"/>
  <c r="AK28" i="2" s="1"/>
  <c r="A23" i="2"/>
  <c r="A24" i="2"/>
  <c r="A43" i="2"/>
  <c r="A7" i="5"/>
  <c r="M7" i="5" s="1"/>
  <c r="A18" i="2"/>
  <c r="A41" i="2"/>
  <c r="A45" i="2"/>
  <c r="A49" i="2"/>
  <c r="A74" i="2"/>
  <c r="A55" i="2"/>
  <c r="AI36" i="2"/>
  <c r="AJ36" i="2" s="1"/>
  <c r="AK36" i="2" s="1"/>
  <c r="AG36" i="2"/>
  <c r="C36" i="2" s="1"/>
  <c r="H54" i="2"/>
  <c r="A9" i="2"/>
  <c r="H76" i="2"/>
  <c r="U76" i="2" s="1"/>
  <c r="D64" i="2"/>
  <c r="I64" i="2" s="1"/>
  <c r="U64" i="2" s="1"/>
  <c r="AI32" i="2"/>
  <c r="AJ32" i="2" s="1"/>
  <c r="AK32" i="2" s="1"/>
  <c r="K8" i="5"/>
  <c r="D8" i="2"/>
  <c r="I8" i="2" s="1"/>
  <c r="U8" i="2" s="1"/>
  <c r="D13" i="2"/>
  <c r="I13" i="2" s="1"/>
  <c r="D22" i="2"/>
  <c r="I22" i="2" s="1"/>
  <c r="U22" i="2" s="1"/>
  <c r="L22" i="2" s="1"/>
  <c r="F62" i="2"/>
  <c r="C48" i="2"/>
  <c r="F48" i="2"/>
  <c r="C42" i="2"/>
  <c r="F42" i="2"/>
  <c r="D49" i="2"/>
  <c r="H75" i="2"/>
  <c r="U75" i="2" s="1"/>
  <c r="D70" i="2"/>
  <c r="A69" i="2"/>
  <c r="A53" i="2"/>
  <c r="A36" i="2"/>
  <c r="A25" i="2"/>
  <c r="A22" i="2"/>
  <c r="D30" i="2"/>
  <c r="AE30" i="2"/>
  <c r="AF30" i="2" s="1"/>
  <c r="AG30" i="2" s="1"/>
  <c r="C30" i="2" s="1"/>
  <c r="D71" i="2"/>
  <c r="A17" i="2"/>
  <c r="D3" i="2"/>
  <c r="I3" i="2" s="1"/>
  <c r="D7" i="2"/>
  <c r="I7" i="2" s="1"/>
  <c r="D20" i="2"/>
  <c r="I20" i="2" s="1"/>
  <c r="D21" i="2"/>
  <c r="I21" i="2" s="1"/>
  <c r="H74" i="2"/>
  <c r="AF47" i="2"/>
  <c r="AG47" i="2" s="1"/>
  <c r="C47" i="2" s="1"/>
  <c r="AI42" i="2"/>
  <c r="AJ42" i="2" s="1"/>
  <c r="AK42" i="2" s="1"/>
  <c r="A68" i="2"/>
  <c r="A15" i="2"/>
  <c r="A31" i="2"/>
  <c r="A54" i="2"/>
  <c r="A67" i="2"/>
  <c r="A48" i="2"/>
  <c r="A32" i="2"/>
  <c r="A5" i="2"/>
  <c r="A3" i="2"/>
  <c r="H37" i="2"/>
  <c r="H55" i="2"/>
  <c r="A46" i="2"/>
  <c r="F69" i="2"/>
  <c r="C45" i="2"/>
  <c r="F45" i="2"/>
  <c r="AF51" i="2"/>
  <c r="AG51" i="2" s="1"/>
  <c r="C51" i="2" s="1"/>
  <c r="D47" i="2"/>
  <c r="E41" i="2"/>
  <c r="AA28" i="2"/>
  <c r="AM28" i="2" s="1"/>
  <c r="AA48" i="2"/>
  <c r="I48" i="2" s="1"/>
  <c r="U48" i="2" s="1"/>
  <c r="AA40" i="2"/>
  <c r="AM40" i="2" s="1"/>
  <c r="AL40" i="2" s="1"/>
  <c r="D40" i="2" s="1"/>
  <c r="AA36" i="2"/>
  <c r="AM36" i="2" s="1"/>
  <c r="AL36" i="2" s="1"/>
  <c r="E36" i="2" s="1"/>
  <c r="AA32" i="2"/>
  <c r="I32" i="2" s="1"/>
  <c r="U32" i="2" s="1"/>
  <c r="A6" i="2"/>
  <c r="A19" i="2"/>
  <c r="A40" i="2"/>
  <c r="A57" i="2"/>
  <c r="A73" i="2"/>
  <c r="H13" i="2"/>
  <c r="D25" i="2"/>
  <c r="I25" i="2" s="1"/>
  <c r="F55" i="2"/>
  <c r="F57" i="2"/>
  <c r="H58" i="2"/>
  <c r="F67" i="2"/>
  <c r="AI50" i="2"/>
  <c r="AJ50" i="2" s="1"/>
  <c r="AK50" i="2" s="1"/>
  <c r="I58" i="2"/>
  <c r="D14" i="2"/>
  <c r="I14" i="2" s="1"/>
  <c r="U14" i="2" s="1"/>
  <c r="K14" i="2" s="1"/>
  <c r="H21" i="2"/>
  <c r="AI38" i="2"/>
  <c r="AJ38" i="2" s="1"/>
  <c r="AK38" i="2" s="1"/>
  <c r="AI39" i="2"/>
  <c r="AJ39" i="2" s="1"/>
  <c r="AK39" i="2" s="1"/>
  <c r="AI51" i="2"/>
  <c r="AJ51" i="2" s="1"/>
  <c r="AK51" i="2" s="1"/>
  <c r="AC49" i="2"/>
  <c r="I49" i="2" s="1"/>
  <c r="E35" i="2"/>
  <c r="U18" i="2"/>
  <c r="H25" i="2"/>
  <c r="D72" i="2"/>
  <c r="I72" i="2" s="1"/>
  <c r="U72" i="2" s="1"/>
  <c r="D73" i="2"/>
  <c r="I73" i="2" s="1"/>
  <c r="AI48" i="2"/>
  <c r="AJ48" i="2" s="1"/>
  <c r="AK48" i="2" s="1"/>
  <c r="I37" i="2"/>
  <c r="AM37" i="2"/>
  <c r="AL37" i="2" s="1"/>
  <c r="E37" i="2" s="1"/>
  <c r="C29" i="2"/>
  <c r="F29" i="2"/>
  <c r="AC39" i="2"/>
  <c r="H39" i="2"/>
  <c r="H45" i="2"/>
  <c r="AA45" i="2"/>
  <c r="AA29" i="2"/>
  <c r="AM29" i="2" s="1"/>
  <c r="AL29" i="2" s="1"/>
  <c r="H29" i="2"/>
  <c r="AM48" i="2"/>
  <c r="AL48" i="2" s="1"/>
  <c r="E48" i="2" s="1"/>
  <c r="I41" i="2"/>
  <c r="H56" i="2"/>
  <c r="D56" i="2"/>
  <c r="H57" i="2"/>
  <c r="D57" i="2"/>
  <c r="H61" i="2"/>
  <c r="D61" i="2"/>
  <c r="I61" i="2" s="1"/>
  <c r="H62" i="2"/>
  <c r="D62" i="2"/>
  <c r="I62" i="2" s="1"/>
  <c r="H43" i="2"/>
  <c r="AC43" i="2"/>
  <c r="AA51" i="2"/>
  <c r="H51" i="2"/>
  <c r="AM33" i="2"/>
  <c r="AL33" i="2" s="1"/>
  <c r="I33" i="2"/>
  <c r="D67" i="2"/>
  <c r="AC51" i="2"/>
  <c r="AC31" i="2"/>
  <c r="F31" i="2" s="1"/>
  <c r="H41" i="2"/>
  <c r="AF38" i="2"/>
  <c r="AG38" i="2" s="1"/>
  <c r="F37" i="2"/>
  <c r="AG33" i="2"/>
  <c r="C33" i="2" s="1"/>
  <c r="E43" i="2"/>
  <c r="A11" i="2"/>
  <c r="A39" i="2"/>
  <c r="A29" i="2"/>
  <c r="A47" i="2"/>
  <c r="A56" i="2"/>
  <c r="A72" i="2"/>
  <c r="A70" i="2"/>
  <c r="A76" i="2"/>
  <c r="A61" i="2"/>
  <c r="F53" i="2"/>
  <c r="H53" i="2"/>
  <c r="F59" i="2"/>
  <c r="H59" i="2"/>
  <c r="F66" i="2"/>
  <c r="H66" i="2"/>
  <c r="AE43" i="2"/>
  <c r="AI43" i="2"/>
  <c r="AJ43" i="2" s="1"/>
  <c r="AK43" i="2" s="1"/>
  <c r="I46" i="2"/>
  <c r="U46" i="2" s="1"/>
  <c r="AC47" i="2"/>
  <c r="I60" i="2"/>
  <c r="A60" i="2"/>
  <c r="A58" i="2"/>
  <c r="A35" i="2"/>
  <c r="A33" i="2"/>
  <c r="A7" i="2"/>
  <c r="A20" i="2"/>
  <c r="A64" i="2"/>
  <c r="A38" i="2"/>
  <c r="AM38" i="2"/>
  <c r="AL38" i="2" s="1"/>
  <c r="E38" i="2" s="1"/>
  <c r="A10" i="2"/>
  <c r="H4" i="2"/>
  <c r="D5" i="2"/>
  <c r="I5" i="2" s="1"/>
  <c r="U5" i="2" s="1"/>
  <c r="D6" i="2"/>
  <c r="I6" i="2" s="1"/>
  <c r="H6" i="2"/>
  <c r="D19" i="2"/>
  <c r="I19" i="2" s="1"/>
  <c r="AM34" i="2"/>
  <c r="AL34" i="2" s="1"/>
  <c r="I34" i="2"/>
  <c r="A4" i="2"/>
  <c r="A26" i="2"/>
  <c r="A16" i="2"/>
  <c r="A14" i="2"/>
  <c r="A21" i="2"/>
  <c r="A30" i="2"/>
  <c r="A34" i="2"/>
  <c r="A42" i="2"/>
  <c r="A50" i="2"/>
  <c r="A63" i="2"/>
  <c r="A71" i="2"/>
  <c r="D11" i="2"/>
  <c r="I11" i="2" s="1"/>
  <c r="D23" i="2"/>
  <c r="I23" i="2" s="1"/>
  <c r="D24" i="2"/>
  <c r="I24" i="2" s="1"/>
  <c r="H24" i="2"/>
  <c r="H10" i="2"/>
  <c r="U10" i="2" s="1"/>
  <c r="L10" i="2" s="1"/>
  <c r="H23" i="2"/>
  <c r="D63" i="2"/>
  <c r="AA44" i="2"/>
  <c r="F63" i="2"/>
  <c r="F68" i="2"/>
  <c r="F70" i="2"/>
  <c r="F71" i="2"/>
  <c r="F74" i="2"/>
  <c r="H49" i="2"/>
  <c r="U49" i="2" s="1"/>
  <c r="AI41" i="2"/>
  <c r="AJ41" i="2" s="1"/>
  <c r="AK41" i="2" s="1"/>
  <c r="E39" i="2"/>
  <c r="D39" i="2"/>
  <c r="F40" i="2"/>
  <c r="C40" i="2"/>
  <c r="C49" i="2"/>
  <c r="D41" i="2"/>
  <c r="F34" i="2"/>
  <c r="C37" i="2"/>
  <c r="D46" i="2"/>
  <c r="I38" i="2"/>
  <c r="A36" i="4"/>
  <c r="N36" i="4" s="1"/>
  <c r="M37" i="4"/>
  <c r="M39" i="4"/>
  <c r="AG50" i="2"/>
  <c r="U26" i="2"/>
  <c r="AG28" i="2"/>
  <c r="AM42" i="2"/>
  <c r="AL42" i="2" s="1"/>
  <c r="E42" i="2" s="1"/>
  <c r="F32" i="2"/>
  <c r="AG44" i="2"/>
  <c r="AI34" i="2"/>
  <c r="AJ34" i="2" s="1"/>
  <c r="AK34" i="2" s="1"/>
  <c r="D43" i="2"/>
  <c r="M31" i="4"/>
  <c r="A29" i="1"/>
  <c r="H29" i="1" s="1"/>
  <c r="G13" i="1"/>
  <c r="AM31" i="2"/>
  <c r="AL31" i="2" s="1"/>
  <c r="E31" i="2" s="1"/>
  <c r="A26" i="1"/>
  <c r="H26" i="1" s="1"/>
  <c r="AG41" i="2"/>
  <c r="C41" i="2" s="1"/>
  <c r="AC36" i="2"/>
  <c r="A33" i="4"/>
  <c r="N33" i="4" s="1"/>
  <c r="D15" i="2"/>
  <c r="I15" i="2" s="1"/>
  <c r="H65" i="2"/>
  <c r="D65" i="2"/>
  <c r="I65" i="2" s="1"/>
  <c r="D68" i="2"/>
  <c r="AC35" i="2"/>
  <c r="G30" i="1"/>
  <c r="A10" i="6"/>
  <c r="L10" i="6" s="1"/>
  <c r="K13" i="6"/>
  <c r="D4" i="2"/>
  <c r="D16" i="2"/>
  <c r="I16" i="2" s="1"/>
  <c r="F56" i="2"/>
  <c r="D59" i="2"/>
  <c r="D69" i="2"/>
  <c r="I30" i="2"/>
  <c r="H33" i="2"/>
  <c r="D50" i="2" l="1"/>
  <c r="F49" i="2"/>
  <c r="U25" i="2"/>
  <c r="U60" i="2"/>
  <c r="K60" i="2" s="1"/>
  <c r="U19" i="2"/>
  <c r="L19" i="2" s="1"/>
  <c r="U73" i="2"/>
  <c r="I50" i="2"/>
  <c r="K12" i="2"/>
  <c r="L12" i="2"/>
  <c r="K10" i="2"/>
  <c r="U7" i="2"/>
  <c r="U20" i="2"/>
  <c r="L20" i="2" s="1"/>
  <c r="U16" i="2"/>
  <c r="K16" i="2" s="1"/>
  <c r="U50" i="2"/>
  <c r="I69" i="2"/>
  <c r="U69" i="2" s="1"/>
  <c r="U15" i="2"/>
  <c r="K15" i="2" s="1"/>
  <c r="U30" i="2"/>
  <c r="K30" i="2" s="1"/>
  <c r="U11" i="2"/>
  <c r="I66" i="2"/>
  <c r="I53" i="2"/>
  <c r="R8" i="5" s="1"/>
  <c r="U13" i="2"/>
  <c r="K13" i="2" s="1"/>
  <c r="U3" i="2"/>
  <c r="L3" i="2" s="1"/>
  <c r="I74" i="2"/>
  <c r="U34" i="2"/>
  <c r="K34" i="2" s="1"/>
  <c r="I55" i="2"/>
  <c r="U54" i="2"/>
  <c r="L54" i="2" s="1"/>
  <c r="L17" i="2"/>
  <c r="I57" i="2"/>
  <c r="U57" i="2" s="1"/>
  <c r="U38" i="2"/>
  <c r="L38" i="2" s="1"/>
  <c r="F46" i="2"/>
  <c r="U58" i="2"/>
  <c r="K64" i="2"/>
  <c r="L64" i="2"/>
  <c r="I68" i="2"/>
  <c r="U68" i="2" s="1"/>
  <c r="K68" i="2" s="1"/>
  <c r="F36" i="2"/>
  <c r="I31" i="2"/>
  <c r="U31" i="2" s="1"/>
  <c r="K31" i="2" s="1"/>
  <c r="I28" i="2"/>
  <c r="U28" i="2" s="1"/>
  <c r="K28" i="2" s="1"/>
  <c r="I71" i="2"/>
  <c r="U71" i="2" s="1"/>
  <c r="K71" i="2" s="1"/>
  <c r="I70" i="2"/>
  <c r="U70" i="2" s="1"/>
  <c r="L70" i="2" s="1"/>
  <c r="D33" i="1"/>
  <c r="AM32" i="2"/>
  <c r="AL32" i="2" s="1"/>
  <c r="E32" i="2" s="1"/>
  <c r="L8" i="2"/>
  <c r="K8" i="2"/>
  <c r="K23" i="1"/>
  <c r="A13" i="5"/>
  <c r="M13" i="5" s="1"/>
  <c r="K14" i="5"/>
  <c r="K16" i="5"/>
  <c r="F47" i="2"/>
  <c r="U24" i="2"/>
  <c r="K24" i="2" s="1"/>
  <c r="D38" i="2"/>
  <c r="I67" i="2"/>
  <c r="U67" i="2" s="1"/>
  <c r="K67" i="2" s="1"/>
  <c r="U55" i="2"/>
  <c r="L55" i="2" s="1"/>
  <c r="L72" i="2"/>
  <c r="K72" i="2"/>
  <c r="D32" i="1"/>
  <c r="I24" i="1"/>
  <c r="K3" i="2"/>
  <c r="U74" i="2"/>
  <c r="K74" i="2" s="1"/>
  <c r="K6" i="1"/>
  <c r="M32" i="1"/>
  <c r="K22" i="2"/>
  <c r="P32" i="1"/>
  <c r="D16" i="5"/>
  <c r="L14" i="2"/>
  <c r="F51" i="2"/>
  <c r="U37" i="2"/>
  <c r="L37" i="2" s="1"/>
  <c r="U21" i="2"/>
  <c r="L21" i="2" s="1"/>
  <c r="K55" i="2"/>
  <c r="B24" i="1"/>
  <c r="D7" i="5"/>
  <c r="N16" i="5"/>
  <c r="U16" i="5"/>
  <c r="N4" i="5"/>
  <c r="N8" i="5"/>
  <c r="I29" i="2"/>
  <c r="U29" i="2" s="1"/>
  <c r="L29" i="2" s="1"/>
  <c r="I33" i="1"/>
  <c r="I32" i="1"/>
  <c r="C32" i="1"/>
  <c r="P16" i="5"/>
  <c r="L18" i="2"/>
  <c r="K18" i="2"/>
  <c r="K33" i="1"/>
  <c r="B7" i="5"/>
  <c r="N23" i="1"/>
  <c r="S16" i="5"/>
  <c r="J26" i="1"/>
  <c r="B16" i="5"/>
  <c r="C23" i="1"/>
  <c r="N32" i="1"/>
  <c r="N7" i="5"/>
  <c r="I40" i="2"/>
  <c r="U40" i="2" s="1"/>
  <c r="I56" i="2"/>
  <c r="U56" i="2" s="1"/>
  <c r="L56" i="2" s="1"/>
  <c r="I59" i="2"/>
  <c r="U59" i="2" s="1"/>
  <c r="K59" i="2" s="1"/>
  <c r="B20" i="1"/>
  <c r="I63" i="2"/>
  <c r="U63" i="2" s="1"/>
  <c r="O16" i="5"/>
  <c r="C16" i="5"/>
  <c r="R16" i="5"/>
  <c r="F33" i="2"/>
  <c r="B33" i="1"/>
  <c r="K32" i="1"/>
  <c r="B32" i="1"/>
  <c r="J32" i="1"/>
  <c r="D32" i="2"/>
  <c r="L46" i="2"/>
  <c r="K46" i="2"/>
  <c r="C38" i="2"/>
  <c r="F38" i="2"/>
  <c r="K11" i="2"/>
  <c r="L11" i="2"/>
  <c r="K19" i="2"/>
  <c r="K37" i="2"/>
  <c r="K73" i="2"/>
  <c r="L73" i="2"/>
  <c r="L76" i="2"/>
  <c r="K76" i="2"/>
  <c r="AF43" i="2"/>
  <c r="AG43" i="2" s="1"/>
  <c r="C18" i="4"/>
  <c r="G18" i="4" s="1"/>
  <c r="I7" i="1"/>
  <c r="O6" i="4"/>
  <c r="B34" i="4"/>
  <c r="C12" i="1"/>
  <c r="L60" i="2"/>
  <c r="K21" i="1"/>
  <c r="R4" i="5"/>
  <c r="D20" i="1"/>
  <c r="N13" i="5"/>
  <c r="B13" i="5"/>
  <c r="R13" i="5"/>
  <c r="M26" i="1"/>
  <c r="I43" i="2"/>
  <c r="U43" i="2" s="1"/>
  <c r="AM45" i="2"/>
  <c r="AL45" i="2" s="1"/>
  <c r="E45" i="2" s="1"/>
  <c r="I45" i="2"/>
  <c r="U45" i="2" s="1"/>
  <c r="U33" i="2"/>
  <c r="L33" i="2" s="1"/>
  <c r="F41" i="2"/>
  <c r="R5" i="5"/>
  <c r="N5" i="5"/>
  <c r="D13" i="5"/>
  <c r="F30" i="2"/>
  <c r="E40" i="2"/>
  <c r="C26" i="1"/>
  <c r="D11" i="5"/>
  <c r="U4" i="5"/>
  <c r="K25" i="2"/>
  <c r="L25" i="2"/>
  <c r="U66" i="2"/>
  <c r="C46" i="1"/>
  <c r="C7" i="6"/>
  <c r="B40" i="1"/>
  <c r="C43" i="1"/>
  <c r="C49" i="1"/>
  <c r="C4" i="6"/>
  <c r="C37" i="1"/>
  <c r="C10" i="6"/>
  <c r="B49" i="1"/>
  <c r="C40" i="1"/>
  <c r="I15" i="1"/>
  <c r="Q18" i="4"/>
  <c r="C15" i="4"/>
  <c r="G15" i="4" s="1"/>
  <c r="B3" i="1"/>
  <c r="Q6" i="4"/>
  <c r="B21" i="4"/>
  <c r="P30" i="4"/>
  <c r="I10" i="1"/>
  <c r="C12" i="4"/>
  <c r="G12" i="4" s="1"/>
  <c r="B6" i="4"/>
  <c r="F6" i="4" s="1"/>
  <c r="B27" i="1"/>
  <c r="D8" i="5"/>
  <c r="C7" i="5"/>
  <c r="S13" i="5"/>
  <c r="P14" i="5"/>
  <c r="B5" i="5"/>
  <c r="P10" i="5"/>
  <c r="B11" i="5"/>
  <c r="R10" i="5"/>
  <c r="O4" i="5"/>
  <c r="L28" i="2"/>
  <c r="D33" i="2"/>
  <c r="E33" i="2"/>
  <c r="U61" i="2"/>
  <c r="B50" i="1"/>
  <c r="I50" i="1" s="1"/>
  <c r="D48" i="2"/>
  <c r="O10" i="5"/>
  <c r="P26" i="1"/>
  <c r="L49" i="2"/>
  <c r="K49" i="2"/>
  <c r="U23" i="2"/>
  <c r="L24" i="2"/>
  <c r="D34" i="2"/>
  <c r="E34" i="2"/>
  <c r="L42" i="2"/>
  <c r="K42" i="2"/>
  <c r="U41" i="2"/>
  <c r="C36" i="4"/>
  <c r="G36" i="4" s="1"/>
  <c r="C6" i="1"/>
  <c r="S24" i="4"/>
  <c r="P9" i="4"/>
  <c r="B10" i="1"/>
  <c r="I9" i="1"/>
  <c r="V15" i="4"/>
  <c r="O21" i="4"/>
  <c r="O30" i="4"/>
  <c r="B15" i="4"/>
  <c r="S4" i="4"/>
  <c r="P20" i="1"/>
  <c r="D29" i="1"/>
  <c r="O7" i="5"/>
  <c r="P29" i="1"/>
  <c r="U13" i="5"/>
  <c r="J29" i="1"/>
  <c r="U7" i="5"/>
  <c r="K24" i="1"/>
  <c r="M27" i="1"/>
  <c r="S4" i="5"/>
  <c r="B21" i="1"/>
  <c r="N10" i="5"/>
  <c r="K27" i="1"/>
  <c r="B23" i="1"/>
  <c r="D10" i="5"/>
  <c r="E28" i="2"/>
  <c r="D13" i="6" s="1"/>
  <c r="O13" i="6" s="1"/>
  <c r="AL28" i="2"/>
  <c r="L9" i="2"/>
  <c r="K9" i="2"/>
  <c r="L32" i="2"/>
  <c r="K32" i="2"/>
  <c r="AM44" i="2"/>
  <c r="AL44" i="2" s="1"/>
  <c r="E44" i="2" s="1"/>
  <c r="D3" i="4"/>
  <c r="H3" i="4" s="1"/>
  <c r="D6" i="4"/>
  <c r="H6" i="4" s="1"/>
  <c r="I4" i="1"/>
  <c r="S7" i="4"/>
  <c r="P15" i="4"/>
  <c r="O24" i="4"/>
  <c r="C33" i="4"/>
  <c r="G33" i="4" s="1"/>
  <c r="P15" i="1"/>
  <c r="O19" i="4"/>
  <c r="S36" i="4"/>
  <c r="B16" i="1"/>
  <c r="S30" i="4"/>
  <c r="D12" i="1"/>
  <c r="B9" i="1"/>
  <c r="O7" i="4"/>
  <c r="D12" i="4"/>
  <c r="O16" i="4"/>
  <c r="B25" i="4"/>
  <c r="C3" i="1"/>
  <c r="M7" i="1"/>
  <c r="O13" i="4"/>
  <c r="D15" i="4"/>
  <c r="D27" i="4"/>
  <c r="C3" i="4"/>
  <c r="G3" i="4" s="1"/>
  <c r="S6" i="4"/>
  <c r="K15" i="1"/>
  <c r="C24" i="4"/>
  <c r="G24" i="4" s="1"/>
  <c r="P3" i="1"/>
  <c r="C15" i="1"/>
  <c r="V12" i="4"/>
  <c r="B4" i="1"/>
  <c r="B12" i="1"/>
  <c r="O4" i="4"/>
  <c r="P3" i="4"/>
  <c r="B7" i="4"/>
  <c r="F7" i="4" s="1"/>
  <c r="V3" i="4"/>
  <c r="M9" i="1"/>
  <c r="J9" i="1"/>
  <c r="J6" i="1"/>
  <c r="O12" i="4"/>
  <c r="O18" i="4"/>
  <c r="C27" i="4"/>
  <c r="G27" i="4" s="1"/>
  <c r="Q3" i="4"/>
  <c r="B27" i="4"/>
  <c r="J3" i="1"/>
  <c r="D18" i="4"/>
  <c r="P6" i="1"/>
  <c r="C9" i="4"/>
  <c r="G9" i="4" s="1"/>
  <c r="P9" i="1"/>
  <c r="V6" i="4"/>
  <c r="O3" i="4"/>
  <c r="B15" i="1"/>
  <c r="O15" i="4"/>
  <c r="S21" i="4"/>
  <c r="Q30" i="4"/>
  <c r="V9" i="4"/>
  <c r="B16" i="4"/>
  <c r="O33" i="4"/>
  <c r="B10" i="4"/>
  <c r="F10" i="4" s="1"/>
  <c r="V18" i="4"/>
  <c r="D15" i="1"/>
  <c r="B13" i="4"/>
  <c r="S27" i="4"/>
  <c r="B22" i="4"/>
  <c r="D33" i="4"/>
  <c r="M3" i="1"/>
  <c r="B30" i="4"/>
  <c r="K3" i="1"/>
  <c r="B9" i="4"/>
  <c r="F9" i="4" s="1"/>
  <c r="S22" i="4"/>
  <c r="S18" i="4"/>
  <c r="O25" i="4"/>
  <c r="B3" i="4"/>
  <c r="F3" i="4" s="1"/>
  <c r="Q9" i="4"/>
  <c r="I16" i="1"/>
  <c r="Q33" i="4"/>
  <c r="D24" i="4"/>
  <c r="J15" i="1"/>
  <c r="C30" i="4"/>
  <c r="G30" i="4" s="1"/>
  <c r="B19" i="4"/>
  <c r="I3" i="1"/>
  <c r="I6" i="1"/>
  <c r="K12" i="1"/>
  <c r="M6" i="1"/>
  <c r="S12" i="4"/>
  <c r="P27" i="4"/>
  <c r="B6" i="1"/>
  <c r="S25" i="4"/>
  <c r="S3" i="4"/>
  <c r="L3" i="4" s="1"/>
  <c r="D36" i="4"/>
  <c r="D9" i="1"/>
  <c r="D3" i="1"/>
  <c r="O9" i="4"/>
  <c r="I12" i="1"/>
  <c r="K9" i="1"/>
  <c r="O10" i="4"/>
  <c r="Q15" i="4"/>
  <c r="O22" i="4"/>
  <c r="S33" i="4"/>
  <c r="B12" i="4"/>
  <c r="P21" i="4"/>
  <c r="Q21" i="4"/>
  <c r="P18" i="4"/>
  <c r="D30" i="4"/>
  <c r="C9" i="1"/>
  <c r="Q12" i="4"/>
  <c r="B18" i="4"/>
  <c r="O27" i="4"/>
  <c r="O36" i="4"/>
  <c r="D9" i="4"/>
  <c r="H9" i="4" s="1"/>
  <c r="S15" i="4"/>
  <c r="P36" i="4"/>
  <c r="C6" i="4"/>
  <c r="G6" i="4" s="1"/>
  <c r="M12" i="1"/>
  <c r="P33" i="4"/>
  <c r="Q36" i="4"/>
  <c r="P12" i="4"/>
  <c r="Q24" i="4"/>
  <c r="B33" i="4"/>
  <c r="C21" i="4"/>
  <c r="G21" i="4" s="1"/>
  <c r="O34" i="4"/>
  <c r="S34" i="4"/>
  <c r="L5" i="2"/>
  <c r="K5" i="2"/>
  <c r="M10" i="1"/>
  <c r="B24" i="4"/>
  <c r="P6" i="4"/>
  <c r="B36" i="4"/>
  <c r="S10" i="4"/>
  <c r="N20" i="1"/>
  <c r="N29" i="1"/>
  <c r="I27" i="1"/>
  <c r="P11" i="5"/>
  <c r="I47" i="2"/>
  <c r="U47" i="2" s="1"/>
  <c r="L47" i="2" s="1"/>
  <c r="I20" i="1"/>
  <c r="D26" i="1"/>
  <c r="D4" i="5"/>
  <c r="I26" i="1"/>
  <c r="U6" i="2"/>
  <c r="C20" i="1"/>
  <c r="P5" i="5"/>
  <c r="B4" i="5"/>
  <c r="D14" i="5"/>
  <c r="B14" i="5"/>
  <c r="D24" i="1"/>
  <c r="D21" i="1"/>
  <c r="S10" i="5"/>
  <c r="N26" i="1"/>
  <c r="I29" i="1"/>
  <c r="C10" i="5"/>
  <c r="P8" i="5"/>
  <c r="K20" i="1"/>
  <c r="R7" i="5"/>
  <c r="P7" i="5"/>
  <c r="P4" i="5"/>
  <c r="I21" i="1"/>
  <c r="R11" i="5"/>
  <c r="M29" i="1"/>
  <c r="M20" i="1"/>
  <c r="D27" i="1"/>
  <c r="M23" i="1"/>
  <c r="C29" i="1"/>
  <c r="B8" i="5"/>
  <c r="C4" i="5"/>
  <c r="C13" i="5"/>
  <c r="D23" i="1"/>
  <c r="B26" i="1"/>
  <c r="I23" i="1"/>
  <c r="K29" i="1"/>
  <c r="O13" i="5"/>
  <c r="P23" i="1"/>
  <c r="S7" i="5"/>
  <c r="U10" i="5"/>
  <c r="J12" i="1"/>
  <c r="Q27" i="4"/>
  <c r="M4" i="1"/>
  <c r="D21" i="4"/>
  <c r="M15" i="1"/>
  <c r="B4" i="4"/>
  <c r="D6" i="1"/>
  <c r="P12" i="1"/>
  <c r="P24" i="4"/>
  <c r="S9" i="4"/>
  <c r="B7" i="1"/>
  <c r="I44" i="2"/>
  <c r="U44" i="2" s="1"/>
  <c r="L44" i="2" s="1"/>
  <c r="J23" i="1"/>
  <c r="N11" i="5"/>
  <c r="M21" i="1"/>
  <c r="K26" i="1"/>
  <c r="D5" i="5"/>
  <c r="J20" i="1"/>
  <c r="P13" i="5"/>
  <c r="B10" i="5"/>
  <c r="N14" i="5"/>
  <c r="B29" i="1"/>
  <c r="D28" i="2"/>
  <c r="I51" i="2"/>
  <c r="U51" i="2" s="1"/>
  <c r="AM51" i="2"/>
  <c r="AL51" i="2" s="1"/>
  <c r="U62" i="2"/>
  <c r="K20" i="2"/>
  <c r="D29" i="2"/>
  <c r="E29" i="2"/>
  <c r="F39" i="2"/>
  <c r="I39" i="2"/>
  <c r="U39" i="2" s="1"/>
  <c r="D37" i="2"/>
  <c r="B10" i="6"/>
  <c r="L30" i="2"/>
  <c r="K48" i="2"/>
  <c r="L48" i="2"/>
  <c r="L69" i="2"/>
  <c r="K69" i="2"/>
  <c r="K58" i="2"/>
  <c r="L58" i="2"/>
  <c r="C50" i="2"/>
  <c r="F50" i="2"/>
  <c r="D31" i="2"/>
  <c r="D8" i="6"/>
  <c r="K29" i="2"/>
  <c r="F35" i="2"/>
  <c r="I35" i="2"/>
  <c r="U35" i="2" s="1"/>
  <c r="C44" i="2"/>
  <c r="B43" i="1" s="1"/>
  <c r="F44" i="2"/>
  <c r="I4" i="2"/>
  <c r="S16" i="4" s="1"/>
  <c r="O28" i="4"/>
  <c r="B28" i="4"/>
  <c r="A13" i="6"/>
  <c r="L13" i="6" s="1"/>
  <c r="K16" i="6"/>
  <c r="K14" i="6"/>
  <c r="C13" i="6"/>
  <c r="B31" i="4"/>
  <c r="O31" i="4"/>
  <c r="S31" i="4"/>
  <c r="L75" i="2"/>
  <c r="K75" i="2"/>
  <c r="L71" i="2"/>
  <c r="M42" i="4"/>
  <c r="M40" i="4"/>
  <c r="A39" i="4"/>
  <c r="N39" i="4" s="1"/>
  <c r="C39" i="4"/>
  <c r="G39" i="4" s="1"/>
  <c r="D39" i="4"/>
  <c r="O39" i="4"/>
  <c r="S39" i="4"/>
  <c r="P39" i="4"/>
  <c r="B39" i="4"/>
  <c r="Q39" i="4"/>
  <c r="K38" i="2"/>
  <c r="K70" i="2"/>
  <c r="D36" i="2"/>
  <c r="B5" i="6" s="1"/>
  <c r="M5" i="6" s="1"/>
  <c r="L67" i="2"/>
  <c r="K26" i="2"/>
  <c r="L26" i="2"/>
  <c r="I30" i="1"/>
  <c r="D30" i="1"/>
  <c r="M30" i="1"/>
  <c r="B30" i="1"/>
  <c r="K30" i="1"/>
  <c r="U65" i="2"/>
  <c r="B13" i="1"/>
  <c r="I13" i="1"/>
  <c r="D42" i="2"/>
  <c r="C28" i="2"/>
  <c r="B46" i="1" s="1"/>
  <c r="F28" i="2"/>
  <c r="D47" i="1" s="1"/>
  <c r="L7" i="2"/>
  <c r="K7" i="2"/>
  <c r="S37" i="4"/>
  <c r="B37" i="4"/>
  <c r="O37" i="4"/>
  <c r="I36" i="2"/>
  <c r="U36" i="2" s="1"/>
  <c r="K56" i="2" l="1"/>
  <c r="L34" i="2"/>
  <c r="U4" i="4"/>
  <c r="D50" i="1"/>
  <c r="I49" i="1" s="1"/>
  <c r="M49" i="1" s="1"/>
  <c r="T3" i="4"/>
  <c r="L15" i="2"/>
  <c r="D44" i="2"/>
  <c r="L31" i="2"/>
  <c r="L13" i="2"/>
  <c r="L16" i="2"/>
  <c r="M33" i="1"/>
  <c r="D4" i="6"/>
  <c r="O4" i="6" s="1"/>
  <c r="Q5" i="6" s="1"/>
  <c r="B4" i="6"/>
  <c r="D5" i="6"/>
  <c r="M4" i="6" s="1"/>
  <c r="Q4" i="6" s="1"/>
  <c r="F4" i="6" s="1"/>
  <c r="O3" i="1"/>
  <c r="H4" i="5"/>
  <c r="B37" i="1"/>
  <c r="D37" i="1"/>
  <c r="K37" i="1" s="1"/>
  <c r="D10" i="6"/>
  <c r="O10" i="6" s="1"/>
  <c r="M24" i="1"/>
  <c r="U53" i="2"/>
  <c r="N6" i="1"/>
  <c r="S19" i="4"/>
  <c r="L50" i="2"/>
  <c r="K50" i="2"/>
  <c r="K33" i="2"/>
  <c r="D41" i="1"/>
  <c r="I40" i="1" s="1"/>
  <c r="M40" i="1" s="1"/>
  <c r="S13" i="4"/>
  <c r="B7" i="6"/>
  <c r="O8" i="6" s="1"/>
  <c r="S8" i="6" s="1"/>
  <c r="D49" i="1"/>
  <c r="K49" i="1" s="1"/>
  <c r="O49" i="1" s="1"/>
  <c r="D40" i="1"/>
  <c r="K40" i="1" s="1"/>
  <c r="M13" i="1"/>
  <c r="K54" i="2"/>
  <c r="J3" i="4"/>
  <c r="R14" i="5"/>
  <c r="O7" i="1"/>
  <c r="U3" i="4"/>
  <c r="B47" i="1"/>
  <c r="I47" i="1" s="1"/>
  <c r="L68" i="2"/>
  <c r="L74" i="2"/>
  <c r="O6" i="1"/>
  <c r="U7" i="4"/>
  <c r="T6" i="4"/>
  <c r="D46" i="1"/>
  <c r="K46" i="1" s="1"/>
  <c r="F7" i="5"/>
  <c r="K19" i="5"/>
  <c r="A16" i="5"/>
  <c r="M16" i="5" s="1"/>
  <c r="K17" i="5"/>
  <c r="D7" i="6"/>
  <c r="O7" i="6" s="1"/>
  <c r="H7" i="5"/>
  <c r="K44" i="2"/>
  <c r="U6" i="4"/>
  <c r="D38" i="1"/>
  <c r="K38" i="1" s="1"/>
  <c r="O38" i="1" s="1"/>
  <c r="K21" i="2"/>
  <c r="D45" i="2"/>
  <c r="K50" i="1"/>
  <c r="O50" i="1" s="1"/>
  <c r="D44" i="1"/>
  <c r="I43" i="1" s="1"/>
  <c r="M43" i="1" s="1"/>
  <c r="B38" i="1"/>
  <c r="I38" i="1" s="1"/>
  <c r="N3" i="1"/>
  <c r="K63" i="2"/>
  <c r="L63" i="2"/>
  <c r="O4" i="1"/>
  <c r="L59" i="2"/>
  <c r="F4" i="5"/>
  <c r="K40" i="2"/>
  <c r="L40" i="2"/>
  <c r="D11" i="6"/>
  <c r="O11" i="6" s="1"/>
  <c r="S11" i="6" s="1"/>
  <c r="C43" i="2"/>
  <c r="F43" i="2"/>
  <c r="L39" i="2"/>
  <c r="K39" i="2"/>
  <c r="M16" i="1"/>
  <c r="L41" i="2"/>
  <c r="K41" i="2"/>
  <c r="D43" i="1"/>
  <c r="K43" i="1" s="1"/>
  <c r="N37" i="1"/>
  <c r="J37" i="1"/>
  <c r="J43" i="1"/>
  <c r="N43" i="1"/>
  <c r="N46" i="1"/>
  <c r="J46" i="1"/>
  <c r="L45" i="2"/>
  <c r="K45" i="2"/>
  <c r="L51" i="2"/>
  <c r="K51" i="2"/>
  <c r="F10" i="5"/>
  <c r="L4" i="4"/>
  <c r="F4" i="4"/>
  <c r="J4" i="4" s="1"/>
  <c r="U33" i="4"/>
  <c r="F8" i="5"/>
  <c r="H8" i="5"/>
  <c r="F5" i="5"/>
  <c r="H5" i="5"/>
  <c r="G10" i="6"/>
  <c r="N10" i="6"/>
  <c r="R10" i="6"/>
  <c r="N4" i="6"/>
  <c r="G4" i="6"/>
  <c r="R4" i="6"/>
  <c r="N49" i="1"/>
  <c r="J49" i="1"/>
  <c r="K53" i="2"/>
  <c r="L53" i="2"/>
  <c r="T8" i="5" s="1"/>
  <c r="L57" i="2"/>
  <c r="K57" i="2"/>
  <c r="J7" i="4"/>
  <c r="J6" i="4"/>
  <c r="N40" i="1"/>
  <c r="J40" i="1"/>
  <c r="K66" i="2"/>
  <c r="L66" i="2"/>
  <c r="F11" i="5"/>
  <c r="K43" i="2"/>
  <c r="L43" i="2"/>
  <c r="D51" i="2"/>
  <c r="E51" i="2"/>
  <c r="K47" i="2"/>
  <c r="I46" i="1"/>
  <c r="M46" i="1" s="1"/>
  <c r="B44" i="1"/>
  <c r="I44" i="1" s="1"/>
  <c r="B11" i="6"/>
  <c r="M11" i="6" s="1"/>
  <c r="Q11" i="6" s="1"/>
  <c r="K62" i="2"/>
  <c r="L62" i="2"/>
  <c r="O33" i="1" s="1"/>
  <c r="K6" i="2"/>
  <c r="U37" i="4" s="1"/>
  <c r="L6" i="2"/>
  <c r="L23" i="2"/>
  <c r="K23" i="2"/>
  <c r="L61" i="2"/>
  <c r="K61" i="2"/>
  <c r="N7" i="6"/>
  <c r="R7" i="6"/>
  <c r="G7" i="6"/>
  <c r="K36" i="2"/>
  <c r="L36" i="2"/>
  <c r="L65" i="2"/>
  <c r="K65" i="2"/>
  <c r="T7" i="5"/>
  <c r="G13" i="6"/>
  <c r="N13" i="6"/>
  <c r="R13" i="6"/>
  <c r="U22" i="4"/>
  <c r="T21" i="4"/>
  <c r="U21" i="4"/>
  <c r="K47" i="1"/>
  <c r="O47" i="1" s="1"/>
  <c r="A42" i="4"/>
  <c r="N42" i="4" s="1"/>
  <c r="M43" i="4"/>
  <c r="M45" i="4"/>
  <c r="O42" i="4"/>
  <c r="S42" i="4"/>
  <c r="U42" i="4"/>
  <c r="Q42" i="4"/>
  <c r="B42" i="4"/>
  <c r="D42" i="4"/>
  <c r="T42" i="4"/>
  <c r="P42" i="4"/>
  <c r="C42" i="4"/>
  <c r="G42" i="4" s="1"/>
  <c r="B14" i="6"/>
  <c r="M14" i="6" s="1"/>
  <c r="Q14" i="6" s="1"/>
  <c r="D14" i="6"/>
  <c r="S40" i="4"/>
  <c r="B40" i="4"/>
  <c r="O40" i="4"/>
  <c r="T17" i="5"/>
  <c r="B13" i="6"/>
  <c r="K19" i="6"/>
  <c r="K17" i="6"/>
  <c r="A16" i="6"/>
  <c r="L16" i="6" s="1"/>
  <c r="C16" i="6"/>
  <c r="D16" i="6"/>
  <c r="O16" i="6" s="1"/>
  <c r="B16" i="6"/>
  <c r="U4" i="2"/>
  <c r="S28" i="4"/>
  <c r="K41" i="1"/>
  <c r="O41" i="1" s="1"/>
  <c r="K35" i="2"/>
  <c r="L35" i="2"/>
  <c r="S4" i="6" l="1"/>
  <c r="M50" i="1"/>
  <c r="Q50" i="1" s="1"/>
  <c r="M38" i="1"/>
  <c r="O5" i="6"/>
  <c r="S5" i="6" s="1"/>
  <c r="H5" i="6" s="1"/>
  <c r="O32" i="1"/>
  <c r="O24" i="1"/>
  <c r="M13" i="6"/>
  <c r="Q13" i="6" s="1"/>
  <c r="M7" i="6"/>
  <c r="Q7" i="6" s="1"/>
  <c r="F7" i="6" s="1"/>
  <c r="T10" i="5"/>
  <c r="O26" i="1"/>
  <c r="T33" i="4"/>
  <c r="U34" i="4"/>
  <c r="M47" i="1"/>
  <c r="Q47" i="1" s="1"/>
  <c r="T36" i="4"/>
  <c r="U36" i="4"/>
  <c r="T16" i="5"/>
  <c r="M44" i="1"/>
  <c r="O46" i="1"/>
  <c r="Q46" i="1" s="1"/>
  <c r="U11" i="6"/>
  <c r="T24" i="4"/>
  <c r="U24" i="4"/>
  <c r="U25" i="4"/>
  <c r="T20" i="5"/>
  <c r="K22" i="5"/>
  <c r="K20" i="5"/>
  <c r="A19" i="5"/>
  <c r="M19" i="5" s="1"/>
  <c r="D19" i="5"/>
  <c r="S19" i="5"/>
  <c r="R19" i="5"/>
  <c r="P19" i="5"/>
  <c r="B19" i="5"/>
  <c r="O19" i="5"/>
  <c r="N19" i="5"/>
  <c r="C19" i="5"/>
  <c r="T19" i="5"/>
  <c r="I37" i="1"/>
  <c r="M37" i="1" s="1"/>
  <c r="R17" i="5"/>
  <c r="D17" i="5"/>
  <c r="N17" i="5"/>
  <c r="B17" i="5"/>
  <c r="P17" i="5"/>
  <c r="T22" i="5"/>
  <c r="M10" i="6"/>
  <c r="Q10" i="6" s="1"/>
  <c r="K44" i="1"/>
  <c r="O44" i="1" s="1"/>
  <c r="Q44" i="1" s="1"/>
  <c r="Q38" i="1"/>
  <c r="T30" i="4"/>
  <c r="O27" i="1"/>
  <c r="T11" i="5"/>
  <c r="U30" i="4"/>
  <c r="U31" i="4"/>
  <c r="O37" i="1"/>
  <c r="Q49" i="1"/>
  <c r="S49" i="1" s="1"/>
  <c r="B8" i="6"/>
  <c r="M8" i="6" s="1"/>
  <c r="B41" i="1"/>
  <c r="I41" i="1" s="1"/>
  <c r="O23" i="1"/>
  <c r="O10" i="1"/>
  <c r="U9" i="4"/>
  <c r="O9" i="1"/>
  <c r="T9" i="4"/>
  <c r="U10" i="4"/>
  <c r="N9" i="1"/>
  <c r="O20" i="1"/>
  <c r="T4" i="5"/>
  <c r="J4" i="5" s="1"/>
  <c r="O21" i="1"/>
  <c r="T5" i="5"/>
  <c r="J5" i="5" s="1"/>
  <c r="O43" i="1"/>
  <c r="Q43" i="1" s="1"/>
  <c r="O30" i="1"/>
  <c r="T14" i="5"/>
  <c r="T13" i="5"/>
  <c r="O29" i="1"/>
  <c r="S10" i="6"/>
  <c r="B17" i="6"/>
  <c r="M17" i="6" s="1"/>
  <c r="Q17" i="6" s="1"/>
  <c r="D17" i="6"/>
  <c r="O17" i="6" s="1"/>
  <c r="S17" i="6" s="1"/>
  <c r="H8" i="6"/>
  <c r="O43" i="4"/>
  <c r="S43" i="4"/>
  <c r="U43" i="4"/>
  <c r="B43" i="4"/>
  <c r="L4" i="2"/>
  <c r="K4" i="2"/>
  <c r="T18" i="4" s="1"/>
  <c r="K22" i="6"/>
  <c r="A19" i="6"/>
  <c r="L19" i="6" s="1"/>
  <c r="K20" i="6"/>
  <c r="C19" i="6"/>
  <c r="B19" i="6"/>
  <c r="D19" i="6"/>
  <c r="O19" i="6" s="1"/>
  <c r="A45" i="4"/>
  <c r="N45" i="4" s="1"/>
  <c r="M46" i="4"/>
  <c r="Q45" i="4"/>
  <c r="B45" i="4"/>
  <c r="C45" i="4"/>
  <c r="G45" i="4" s="1"/>
  <c r="S45" i="4"/>
  <c r="U45" i="4"/>
  <c r="T45" i="4"/>
  <c r="O45" i="4"/>
  <c r="P45" i="4"/>
  <c r="D45" i="4"/>
  <c r="F5" i="6"/>
  <c r="U5" i="6"/>
  <c r="S13" i="6"/>
  <c r="U13" i="6" s="1"/>
  <c r="R16" i="6"/>
  <c r="N16" i="6"/>
  <c r="G16" i="6"/>
  <c r="O14" i="6"/>
  <c r="S14" i="6" s="1"/>
  <c r="U14" i="6" s="1"/>
  <c r="H4" i="6"/>
  <c r="U4" i="6"/>
  <c r="Q37" i="1" l="1"/>
  <c r="M16" i="6"/>
  <c r="Q16" i="6" s="1"/>
  <c r="U18" i="4"/>
  <c r="U19" i="4"/>
  <c r="S47" i="1"/>
  <c r="U13" i="4"/>
  <c r="T12" i="4"/>
  <c r="N12" i="1"/>
  <c r="O12" i="1"/>
  <c r="O13" i="1"/>
  <c r="U12" i="4"/>
  <c r="S50" i="1"/>
  <c r="S46" i="1"/>
  <c r="U10" i="6"/>
  <c r="W11" i="6" s="1"/>
  <c r="T39" i="4"/>
  <c r="U40" i="4"/>
  <c r="U39" i="4"/>
  <c r="S38" i="1"/>
  <c r="S16" i="6"/>
  <c r="U16" i="6" s="1"/>
  <c r="D20" i="5"/>
  <c r="N20" i="5"/>
  <c r="P20" i="5"/>
  <c r="R20" i="5"/>
  <c r="B20" i="5"/>
  <c r="K23" i="5"/>
  <c r="K25" i="5"/>
  <c r="A22" i="5"/>
  <c r="M22" i="5" s="1"/>
  <c r="R22" i="5"/>
  <c r="P22" i="5"/>
  <c r="C22" i="5"/>
  <c r="N22" i="5"/>
  <c r="B22" i="5"/>
  <c r="S22" i="5"/>
  <c r="O22" i="5"/>
  <c r="D22" i="5"/>
  <c r="S44" i="1"/>
  <c r="M41" i="1"/>
  <c r="Q41" i="1" s="1"/>
  <c r="O40" i="1"/>
  <c r="Q40" i="1" s="1"/>
  <c r="S37" i="1"/>
  <c r="S7" i="6"/>
  <c r="Q8" i="6"/>
  <c r="U17" i="6"/>
  <c r="W13" i="6"/>
  <c r="S43" i="1"/>
  <c r="O16" i="1"/>
  <c r="U15" i="4"/>
  <c r="N15" i="1"/>
  <c r="T15" i="4"/>
  <c r="O15" i="1"/>
  <c r="U16" i="4"/>
  <c r="R19" i="6"/>
  <c r="N19" i="6"/>
  <c r="G19" i="6"/>
  <c r="W14" i="6"/>
  <c r="B20" i="6"/>
  <c r="M20" i="6" s="1"/>
  <c r="Q20" i="6" s="1"/>
  <c r="D20" i="6"/>
  <c r="O20" i="6" s="1"/>
  <c r="S20" i="6" s="1"/>
  <c r="W5" i="6"/>
  <c r="J4" i="6"/>
  <c r="O46" i="4"/>
  <c r="U46" i="4"/>
  <c r="B46" i="4"/>
  <c r="S46" i="4"/>
  <c r="J5" i="6"/>
  <c r="W4" i="6"/>
  <c r="K25" i="6"/>
  <c r="K23" i="6"/>
  <c r="A22" i="6"/>
  <c r="L22" i="6" s="1"/>
  <c r="D22" i="6"/>
  <c r="O22" i="6" s="1"/>
  <c r="B22" i="6"/>
  <c r="C22" i="6"/>
  <c r="U27" i="4"/>
  <c r="T27" i="4"/>
  <c r="U28" i="4"/>
  <c r="W10" i="6" l="1"/>
  <c r="S19" i="6"/>
  <c r="S41" i="1"/>
  <c r="N23" i="5"/>
  <c r="D23" i="5"/>
  <c r="B23" i="5"/>
  <c r="R23" i="5"/>
  <c r="P23" i="5"/>
  <c r="T23" i="5"/>
  <c r="C25" i="5"/>
  <c r="N25" i="5"/>
  <c r="P25" i="5"/>
  <c r="K26" i="5"/>
  <c r="R25" i="5"/>
  <c r="O25" i="5"/>
  <c r="K28" i="5"/>
  <c r="B25" i="5"/>
  <c r="A25" i="5"/>
  <c r="M25" i="5" s="1"/>
  <c r="S25" i="5"/>
  <c r="D25" i="5"/>
  <c r="T25" i="5"/>
  <c r="W17" i="6"/>
  <c r="H7" i="6"/>
  <c r="U7" i="6"/>
  <c r="F8" i="6"/>
  <c r="U8" i="6"/>
  <c r="S40" i="1"/>
  <c r="U20" i="6"/>
  <c r="M19" i="6"/>
  <c r="Q19" i="6" s="1"/>
  <c r="U19" i="6" s="1"/>
  <c r="W16" i="6"/>
  <c r="N22" i="6"/>
  <c r="G22" i="6"/>
  <c r="R22" i="6"/>
  <c r="D23" i="6"/>
  <c r="O23" i="6" s="1"/>
  <c r="S23" i="6" s="1"/>
  <c r="B23" i="6"/>
  <c r="M23" i="6" s="1"/>
  <c r="Q23" i="6" s="1"/>
  <c r="K26" i="6"/>
  <c r="A25" i="6"/>
  <c r="L25" i="6" s="1"/>
  <c r="K28" i="6"/>
  <c r="C25" i="6"/>
  <c r="D25" i="6"/>
  <c r="O25" i="6" s="1"/>
  <c r="B25" i="6"/>
  <c r="W7" i="6" l="1"/>
  <c r="N26" i="5"/>
  <c r="R26" i="5"/>
  <c r="B26" i="5"/>
  <c r="T26" i="5"/>
  <c r="D26" i="5"/>
  <c r="P26" i="5"/>
  <c r="A28" i="5"/>
  <c r="M28" i="5" s="1"/>
  <c r="R28" i="5"/>
  <c r="T28" i="5"/>
  <c r="K31" i="5"/>
  <c r="N28" i="5"/>
  <c r="B28" i="5"/>
  <c r="C28" i="5"/>
  <c r="D28" i="5"/>
  <c r="K29" i="5"/>
  <c r="P28" i="5"/>
  <c r="S28" i="5"/>
  <c r="O28" i="5"/>
  <c r="W19" i="6"/>
  <c r="W8" i="6"/>
  <c r="M22" i="6"/>
  <c r="Q22" i="6" s="1"/>
  <c r="W20" i="6"/>
  <c r="S22" i="6"/>
  <c r="N25" i="6"/>
  <c r="R25" i="6"/>
  <c r="G25" i="6"/>
  <c r="U23" i="6"/>
  <c r="D26" i="6"/>
  <c r="O26" i="6" s="1"/>
  <c r="S26" i="6" s="1"/>
  <c r="B26" i="6"/>
  <c r="M26" i="6" s="1"/>
  <c r="Q26" i="6" s="1"/>
  <c r="K31" i="6"/>
  <c r="K29" i="6"/>
  <c r="A28" i="6"/>
  <c r="L28" i="6" s="1"/>
  <c r="D28" i="6"/>
  <c r="O28" i="6" s="1"/>
  <c r="C28" i="6"/>
  <c r="B28" i="6"/>
  <c r="N29" i="5" l="1"/>
  <c r="B29" i="5"/>
  <c r="P29" i="5"/>
  <c r="T29" i="5"/>
  <c r="D29" i="5"/>
  <c r="R29" i="5"/>
  <c r="B31" i="5"/>
  <c r="C31" i="5"/>
  <c r="T31" i="5"/>
  <c r="K32" i="5"/>
  <c r="P31" i="5"/>
  <c r="N31" i="5"/>
  <c r="K34" i="5"/>
  <c r="S31" i="5"/>
  <c r="O31" i="5"/>
  <c r="A31" i="5"/>
  <c r="M31" i="5" s="1"/>
  <c r="R31" i="5"/>
  <c r="D31" i="5"/>
  <c r="U22" i="6"/>
  <c r="W23" i="6" s="1"/>
  <c r="M25" i="6"/>
  <c r="Q25" i="6" s="1"/>
  <c r="U26" i="6"/>
  <c r="D29" i="6"/>
  <c r="O29" i="6" s="1"/>
  <c r="S29" i="6" s="1"/>
  <c r="B29" i="6"/>
  <c r="M29" i="6" s="1"/>
  <c r="Q29" i="6" s="1"/>
  <c r="G28" i="6"/>
  <c r="R28" i="6"/>
  <c r="N28" i="6"/>
  <c r="K34" i="6"/>
  <c r="K32" i="6"/>
  <c r="A31" i="6"/>
  <c r="L31" i="6" s="1"/>
  <c r="C31" i="6"/>
  <c r="D31" i="6"/>
  <c r="O31" i="6" s="1"/>
  <c r="B31" i="6"/>
  <c r="S25" i="6"/>
  <c r="W22" i="6" l="1"/>
  <c r="D32" i="5"/>
  <c r="B32" i="5"/>
  <c r="R32" i="5"/>
  <c r="T32" i="5"/>
  <c r="N32" i="5"/>
  <c r="P32" i="5"/>
  <c r="U25" i="6"/>
  <c r="W26" i="6" s="1"/>
  <c r="K37" i="5"/>
  <c r="P34" i="5"/>
  <c r="S34" i="5"/>
  <c r="N34" i="5"/>
  <c r="A34" i="5"/>
  <c r="M34" i="5" s="1"/>
  <c r="D34" i="5"/>
  <c r="B34" i="5"/>
  <c r="R34" i="5"/>
  <c r="O34" i="5"/>
  <c r="C34" i="5"/>
  <c r="K35" i="5"/>
  <c r="T34" i="5"/>
  <c r="S28" i="6"/>
  <c r="B32" i="6"/>
  <c r="M32" i="6" s="1"/>
  <c r="Q32" i="6" s="1"/>
  <c r="D32" i="6"/>
  <c r="O32" i="6" s="1"/>
  <c r="S32" i="6" s="1"/>
  <c r="N31" i="6"/>
  <c r="R31" i="6"/>
  <c r="G31" i="6"/>
  <c r="M28" i="6"/>
  <c r="Q28" i="6" s="1"/>
  <c r="A34" i="6"/>
  <c r="L34" i="6" s="1"/>
  <c r="K37" i="6"/>
  <c r="K35" i="6"/>
  <c r="D34" i="6"/>
  <c r="O34" i="6" s="1"/>
  <c r="B34" i="6"/>
  <c r="C34" i="6"/>
  <c r="U29" i="6"/>
  <c r="W25" i="6" l="1"/>
  <c r="K38" i="5"/>
  <c r="T37" i="5"/>
  <c r="N37" i="5"/>
  <c r="A37" i="5"/>
  <c r="M37" i="5" s="1"/>
  <c r="S37" i="5"/>
  <c r="O37" i="5"/>
  <c r="R37" i="5"/>
  <c r="C37" i="5"/>
  <c r="K40" i="5"/>
  <c r="P37" i="5"/>
  <c r="B37" i="5"/>
  <c r="D37" i="5"/>
  <c r="D35" i="5"/>
  <c r="T35" i="5"/>
  <c r="R35" i="5"/>
  <c r="P35" i="5"/>
  <c r="N35" i="5"/>
  <c r="B35" i="5"/>
  <c r="U28" i="6"/>
  <c r="W28" i="6" s="1"/>
  <c r="S31" i="6"/>
  <c r="U32" i="6"/>
  <c r="D35" i="6"/>
  <c r="O35" i="6" s="1"/>
  <c r="S35" i="6" s="1"/>
  <c r="B35" i="6"/>
  <c r="M35" i="6" s="1"/>
  <c r="Q35" i="6" s="1"/>
  <c r="N34" i="6"/>
  <c r="R34" i="6"/>
  <c r="G34" i="6"/>
  <c r="K40" i="6"/>
  <c r="K38" i="6"/>
  <c r="A37" i="6"/>
  <c r="L37" i="6" s="1"/>
  <c r="C37" i="6"/>
  <c r="D37" i="6"/>
  <c r="O37" i="6" s="1"/>
  <c r="B37" i="6"/>
  <c r="M31" i="6"/>
  <c r="Q31" i="6" s="1"/>
  <c r="U31" i="6" l="1"/>
  <c r="W32" i="6" s="1"/>
  <c r="W29" i="6"/>
  <c r="A40" i="5"/>
  <c r="M40" i="5" s="1"/>
  <c r="T40" i="5"/>
  <c r="C40" i="5"/>
  <c r="K41" i="5"/>
  <c r="P40" i="5"/>
  <c r="R40" i="5"/>
  <c r="K43" i="5"/>
  <c r="B40" i="5"/>
  <c r="D40" i="5"/>
  <c r="S40" i="5"/>
  <c r="N40" i="5"/>
  <c r="O40" i="5"/>
  <c r="B38" i="5"/>
  <c r="P38" i="5"/>
  <c r="R38" i="5"/>
  <c r="N38" i="5"/>
  <c r="T38" i="5"/>
  <c r="D38" i="5"/>
  <c r="M34" i="6"/>
  <c r="Q34" i="6" s="1"/>
  <c r="U35" i="6"/>
  <c r="G37" i="6"/>
  <c r="R37" i="6"/>
  <c r="N37" i="6"/>
  <c r="B38" i="6"/>
  <c r="M38" i="6" s="1"/>
  <c r="Q38" i="6" s="1"/>
  <c r="D38" i="6"/>
  <c r="O38" i="6" s="1"/>
  <c r="S38" i="6" s="1"/>
  <c r="K43" i="6"/>
  <c r="K41" i="6"/>
  <c r="A40" i="6"/>
  <c r="L40" i="6" s="1"/>
  <c r="B40" i="6"/>
  <c r="C40" i="6"/>
  <c r="D40" i="6"/>
  <c r="O40" i="6" s="1"/>
  <c r="S34" i="6"/>
  <c r="W31" i="6" l="1"/>
  <c r="N41" i="5"/>
  <c r="B41" i="5"/>
  <c r="P41" i="5"/>
  <c r="T41" i="5"/>
  <c r="R41" i="5"/>
  <c r="D41" i="5"/>
  <c r="K44" i="5"/>
  <c r="P43" i="5"/>
  <c r="T43" i="5"/>
  <c r="K46" i="5"/>
  <c r="S43" i="5"/>
  <c r="R43" i="5"/>
  <c r="O43" i="5"/>
  <c r="N43" i="5"/>
  <c r="D43" i="5"/>
  <c r="A43" i="5"/>
  <c r="M43" i="5" s="1"/>
  <c r="C43" i="5"/>
  <c r="B43" i="5"/>
  <c r="M37" i="6"/>
  <c r="Q37" i="6" s="1"/>
  <c r="U34" i="6"/>
  <c r="W35" i="6" s="1"/>
  <c r="S37" i="6"/>
  <c r="R40" i="6"/>
  <c r="G40" i="6"/>
  <c r="N40" i="6"/>
  <c r="K46" i="6"/>
  <c r="K44" i="6"/>
  <c r="A43" i="6"/>
  <c r="L43" i="6" s="1"/>
  <c r="D43" i="6"/>
  <c r="O43" i="6" s="1"/>
  <c r="C43" i="6"/>
  <c r="B43" i="6"/>
  <c r="B41" i="6"/>
  <c r="M41" i="6" s="1"/>
  <c r="Q41" i="6" s="1"/>
  <c r="D41" i="6"/>
  <c r="O41" i="6" s="1"/>
  <c r="S41" i="6" s="1"/>
  <c r="U38" i="6"/>
  <c r="W34" i="6" l="1"/>
  <c r="U37" i="6"/>
  <c r="W37" i="6" s="1"/>
  <c r="D44" i="5"/>
  <c r="B44" i="5"/>
  <c r="P44" i="5"/>
  <c r="N44" i="5"/>
  <c r="T44" i="5"/>
  <c r="R44" i="5"/>
  <c r="K47" i="5"/>
  <c r="T46" i="5"/>
  <c r="D46" i="5"/>
  <c r="K49" i="5"/>
  <c r="O46" i="5"/>
  <c r="R46" i="5"/>
  <c r="S46" i="5"/>
  <c r="B46" i="5"/>
  <c r="C46" i="5"/>
  <c r="A46" i="5"/>
  <c r="M46" i="5" s="1"/>
  <c r="N46" i="5"/>
  <c r="P46" i="5"/>
  <c r="U41" i="6"/>
  <c r="W38" i="6"/>
  <c r="B44" i="6"/>
  <c r="M44" i="6" s="1"/>
  <c r="Q44" i="6" s="1"/>
  <c r="D44" i="6"/>
  <c r="O44" i="6" s="1"/>
  <c r="S44" i="6" s="1"/>
  <c r="M40" i="6"/>
  <c r="Q40" i="6" s="1"/>
  <c r="G43" i="6"/>
  <c r="N43" i="6"/>
  <c r="R43" i="6"/>
  <c r="A46" i="6"/>
  <c r="L46" i="6" s="1"/>
  <c r="K47" i="6"/>
  <c r="C46" i="6"/>
  <c r="B46" i="6"/>
  <c r="D46" i="6"/>
  <c r="O46" i="6" s="1"/>
  <c r="S40" i="6"/>
  <c r="S43" i="6"/>
  <c r="B47" i="5" l="1"/>
  <c r="T47" i="5"/>
  <c r="N47" i="5"/>
  <c r="D47" i="5"/>
  <c r="R47" i="5"/>
  <c r="P47" i="5"/>
  <c r="D49" i="5"/>
  <c r="S49" i="5"/>
  <c r="C49" i="5"/>
  <c r="A49" i="5"/>
  <c r="M49" i="5" s="1"/>
  <c r="B49" i="5"/>
  <c r="N49" i="5"/>
  <c r="K50" i="5"/>
  <c r="O49" i="5"/>
  <c r="R49" i="5"/>
  <c r="K52" i="5"/>
  <c r="P49" i="5"/>
  <c r="T49" i="5"/>
  <c r="U40" i="6"/>
  <c r="W41" i="6" s="1"/>
  <c r="G46" i="6"/>
  <c r="R46" i="6"/>
  <c r="N46" i="6"/>
  <c r="D47" i="6"/>
  <c r="O47" i="6" s="1"/>
  <c r="S47" i="6" s="1"/>
  <c r="B47" i="6"/>
  <c r="M47" i="6" s="1"/>
  <c r="Q47" i="6" s="1"/>
  <c r="U44" i="6"/>
  <c r="M43" i="6"/>
  <c r="Q43" i="6" s="1"/>
  <c r="U43" i="6" s="1"/>
  <c r="W40" i="6" l="1"/>
  <c r="A52" i="5"/>
  <c r="M52" i="5" s="1"/>
  <c r="O52" i="5"/>
  <c r="B52" i="5"/>
  <c r="K55" i="5"/>
  <c r="S52" i="5"/>
  <c r="P52" i="5"/>
  <c r="N52" i="5"/>
  <c r="R52" i="5"/>
  <c r="K53" i="5"/>
  <c r="D52" i="5"/>
  <c r="C52" i="5"/>
  <c r="T52" i="5"/>
  <c r="B50" i="5"/>
  <c r="N50" i="5"/>
  <c r="D50" i="5"/>
  <c r="T50" i="5"/>
  <c r="R50" i="5"/>
  <c r="P50" i="5"/>
  <c r="W44" i="6"/>
  <c r="U47" i="6"/>
  <c r="S46" i="6"/>
  <c r="W43" i="6"/>
  <c r="M46" i="6"/>
  <c r="Q46" i="6" s="1"/>
  <c r="D53" i="5" l="1"/>
  <c r="R53" i="5"/>
  <c r="P53" i="5"/>
  <c r="T53" i="5"/>
  <c r="N53" i="5"/>
  <c r="B53" i="5"/>
  <c r="B55" i="5"/>
  <c r="C55" i="5"/>
  <c r="A58" i="5" s="1"/>
  <c r="P55" i="5"/>
  <c r="N55" i="5"/>
  <c r="D55" i="5"/>
  <c r="A55" i="5"/>
  <c r="M55" i="5" s="1"/>
  <c r="T55" i="5"/>
  <c r="S55" i="5"/>
  <c r="K56" i="5"/>
  <c r="R55" i="5"/>
  <c r="O55" i="5"/>
  <c r="U46" i="6"/>
  <c r="W47" i="6" s="1"/>
  <c r="W46" i="6" l="1"/>
  <c r="N56" i="5"/>
  <c r="B56" i="5"/>
  <c r="R56" i="5"/>
  <c r="D56" i="5"/>
  <c r="T56" i="5"/>
  <c r="P56" i="5"/>
</calcChain>
</file>

<file path=xl/sharedStrings.xml><?xml version="1.0" encoding="utf-8"?>
<sst xmlns="http://schemas.openxmlformats.org/spreadsheetml/2006/main" count="416" uniqueCount="20">
  <si>
    <t>=</t>
  </si>
  <si>
    <t>Lösung:</t>
  </si>
  <si>
    <t>Aufgabe 1: Berechne</t>
  </si>
  <si>
    <t>·</t>
  </si>
  <si>
    <t>Für neue Zufallswerte</t>
  </si>
  <si>
    <t>F9 drücken</t>
  </si>
  <si>
    <t>Aufgabe 2: Berechne</t>
  </si>
  <si>
    <t>hoch</t>
  </si>
  <si>
    <t>zahl</t>
  </si>
  <si>
    <t xml:space="preserve">nr 1 </t>
  </si>
  <si>
    <t>nr 2</t>
  </si>
  <si>
    <t>Aufgabe 3: Berechne und kürze dabei direkt</t>
  </si>
  <si>
    <t>Multipliziere</t>
  </si>
  <si>
    <t>Multipliziere die Brüche</t>
  </si>
  <si>
    <t>www.schlauistwow.de</t>
  </si>
  <si>
    <t xml:space="preserve"> Denke ans Kürzen vorm Multiplizieren</t>
  </si>
  <si>
    <t>www.mathekars.de</t>
  </si>
  <si>
    <t>Minimale Zahl:</t>
  </si>
  <si>
    <t>Maximale Zahl:</t>
  </si>
  <si>
    <t>Für neue Zufallswerte
F9 oder Leertaste ins
grüne Feld und
Return drücken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</si>
</sst>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2" fillId="0" borderId="0" xfId="0" applyFont="1"/>
    <xf numFmtId="0" fontId="2" fillId="0" borderId="1" xfId="0" applyFont="1" applyBorder="1"/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" fillId="0" borderId="0" xfId="0" applyFont="1" applyBorder="1"/>
    <xf numFmtId="0" fontId="2" fillId="0" borderId="0" xfId="0" applyFont="1" applyBorder="1"/>
    <xf numFmtId="0" fontId="0" fillId="3" borderId="2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5" borderId="0" xfId="0" applyFill="1"/>
    <xf numFmtId="0" fontId="0" fillId="0" borderId="3" xfId="0" applyBorder="1"/>
    <xf numFmtId="0" fontId="0" fillId="5" borderId="3" xfId="0" applyFill="1" applyBorder="1" applyAlignment="1">
      <alignment horizontal="center"/>
    </xf>
    <xf numFmtId="0" fontId="0" fillId="6" borderId="0" xfId="0" applyFill="1"/>
    <xf numFmtId="0" fontId="0" fillId="6" borderId="0" xfId="0" applyFill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Border="1"/>
    <xf numFmtId="0" fontId="4" fillId="0" borderId="2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" xfId="0" applyFont="1" applyBorder="1"/>
    <xf numFmtId="0" fontId="5" fillId="0" borderId="0" xfId="0" applyFont="1" applyBorder="1"/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4" fillId="0" borderId="1" xfId="0" applyFont="1" applyBorder="1"/>
    <xf numFmtId="0" fontId="4" fillId="3" borderId="2" xfId="0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4" fillId="3" borderId="2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0" borderId="0" xfId="0" applyFont="1" applyFill="1"/>
    <xf numFmtId="0" fontId="1" fillId="2" borderId="0" xfId="0" applyFont="1" applyFill="1" applyBorder="1" applyAlignment="1">
      <alignment horizontal="center"/>
    </xf>
    <xf numFmtId="0" fontId="0" fillId="7" borderId="0" xfId="0" applyFill="1"/>
    <xf numFmtId="0" fontId="1" fillId="2" borderId="0" xfId="0" applyFont="1" applyFill="1" applyBorder="1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2"/>
  <sheetViews>
    <sheetView view="pageLayout" zoomScaleNormal="100" workbookViewId="0">
      <selection activeCell="B37" sqref="B37"/>
    </sheetView>
  </sheetViews>
  <sheetFormatPr baseColWidth="10" defaultRowHeight="14.4" x14ac:dyDescent="0.3"/>
  <cols>
    <col min="1" max="1" width="5.109375" customWidth="1"/>
    <col min="2" max="2" width="5.44140625" customWidth="1"/>
    <col min="3" max="3" width="2.6640625" customWidth="1"/>
    <col min="4" max="4" width="5.44140625" customWidth="1"/>
    <col min="5" max="5" width="3.6640625" customWidth="1"/>
    <col min="6" max="6" width="10.5546875" customWidth="1"/>
    <col min="7" max="7" width="18.109375" customWidth="1"/>
    <col min="8" max="8" width="3" customWidth="1"/>
    <col min="9" max="9" width="5.44140625" customWidth="1"/>
    <col min="10" max="10" width="2" bestFit="1" customWidth="1"/>
    <col min="11" max="11" width="5.44140625" customWidth="1"/>
    <col min="12" max="12" width="2" bestFit="1" customWidth="1"/>
    <col min="13" max="13" width="5.44140625" customWidth="1"/>
    <col min="14" max="14" width="3" customWidth="1"/>
    <col min="15" max="15" width="5.44140625" customWidth="1"/>
    <col min="16" max="16" width="2" bestFit="1" customWidth="1"/>
    <col min="17" max="17" width="5.44140625" customWidth="1"/>
    <col min="18" max="18" width="2" bestFit="1" customWidth="1"/>
    <col min="19" max="19" width="5.44140625" customWidth="1"/>
  </cols>
  <sheetData>
    <row r="1" spans="1:23" x14ac:dyDescent="0.3">
      <c r="A1" s="1" t="s">
        <v>2</v>
      </c>
      <c r="E1" s="3"/>
      <c r="F1" s="3"/>
      <c r="G1" s="7"/>
      <c r="H1" s="1" t="s">
        <v>1</v>
      </c>
    </row>
    <row r="2" spans="1:23" ht="7.5" customHeight="1" x14ac:dyDescent="0.3">
      <c r="G2" s="2"/>
    </row>
    <row r="3" spans="1:23" ht="15" thickBot="1" x14ac:dyDescent="0.35">
      <c r="A3" t="str">
        <f>G3&amp;")"</f>
        <v>1)</v>
      </c>
      <c r="B3" s="5">
        <f ca="1">VLOOKUP($G3,Tabelle2!$A$3:$U$26,3,FALSE)</f>
        <v>8</v>
      </c>
      <c r="C3" s="33" t="str">
        <f ca="1">VLOOKUP($G3,Tabelle2!$A$3:$U$26,7,FALSE)</f>
        <v>·</v>
      </c>
      <c r="D3" s="33">
        <f ca="1">VLOOKUP($G3,Tabelle2!$A$3:$U$26,5,FALSE)</f>
        <v>4</v>
      </c>
      <c r="E3" s="33" t="s">
        <v>0</v>
      </c>
      <c r="F3" s="6"/>
      <c r="G3" s="8">
        <v>1</v>
      </c>
      <c r="H3" t="str">
        <f>A3</f>
        <v>1)</v>
      </c>
      <c r="I3" s="5">
        <f ca="1">VLOOKUP($G3,Tabelle2!$A$3:$U$26,3,FALSE)</f>
        <v>8</v>
      </c>
      <c r="J3" s="10" t="str">
        <f ca="1">VLOOKUP($G3,Tabelle2!$A$3:$U$26,7,FALSE)</f>
        <v>·</v>
      </c>
      <c r="K3" s="10">
        <f ca="1">VLOOKUP($G3,Tabelle2!$A$3:$U$26,5,FALSE)</f>
        <v>4</v>
      </c>
      <c r="L3" s="33" t="s">
        <v>0</v>
      </c>
      <c r="M3" s="10">
        <f ca="1">VLOOKUP($G3,Tabelle2!$A$3:$U$26,8,FALSE)</f>
        <v>32</v>
      </c>
      <c r="N3" s="33" t="str">
        <f ca="1">IF(VLOOKUP($G3,Tabelle2!$A$3:$U$26,11,FALSE)&lt;&gt;0,VLOOKUP($G3,Tabelle2!$A$3:$U$26,10,FALSE),"")</f>
        <v>=</v>
      </c>
      <c r="O3" s="10" t="str">
        <f ca="1">IF(VLOOKUP($G3,Tabelle2!$A$3:$U$26,11,FALSE)&lt;&gt;0,VLOOKUP($G3,Tabelle2!$A$3:$U$26,11,FALSE),"")</f>
        <v/>
      </c>
      <c r="P3" s="33" t="str">
        <f ca="1">IF(VLOOKUP($G3,Tabelle2!$A$3:$U$26,13,FALSE)&lt;&gt;0,VLOOKUP($G3,Tabelle2!$A$3:$U$26,13,FALSE),"")</f>
        <v/>
      </c>
      <c r="Q3" s="12"/>
      <c r="R3" s="33"/>
      <c r="S3" s="12"/>
    </row>
    <row r="4" spans="1:23" x14ac:dyDescent="0.3">
      <c r="B4" s="4">
        <f ca="1">VLOOKUP($G4,Tabelle2!$A$3:$U$26,4,FALSE)</f>
        <v>7</v>
      </c>
      <c r="C4" s="33"/>
      <c r="D4" s="33"/>
      <c r="E4" s="33"/>
      <c r="F4" s="6"/>
      <c r="G4" s="8">
        <f>G3</f>
        <v>1</v>
      </c>
      <c r="I4" s="34">
        <f ca="1">VLOOKUP($G4,Tabelle2!$A$3:$U$26,4,FALSE)</f>
        <v>7</v>
      </c>
      <c r="J4" s="34"/>
      <c r="K4" s="34"/>
      <c r="L4" s="33"/>
      <c r="M4" s="4">
        <f ca="1">VLOOKUP($G4,Tabelle2!$A$3:$U$26,9,FALSE)</f>
        <v>7</v>
      </c>
      <c r="N4" s="33"/>
      <c r="O4" s="4" t="str">
        <f ca="1">IF(VLOOKUP($G4,Tabelle2!$A$3:$U$26,11,FALSE)&lt;&gt;0,VLOOKUP($G4,Tabelle2!$A$3:$U$26,12,FALSE),"")</f>
        <v/>
      </c>
      <c r="P4" s="33"/>
      <c r="Q4" s="12"/>
      <c r="R4" s="33"/>
      <c r="S4" s="12"/>
      <c r="V4" s="35" t="s">
        <v>4</v>
      </c>
      <c r="W4" s="35"/>
    </row>
    <row r="5" spans="1:23" x14ac:dyDescent="0.3">
      <c r="G5" s="8"/>
      <c r="V5" s="35" t="s">
        <v>5</v>
      </c>
      <c r="W5" s="35"/>
    </row>
    <row r="6" spans="1:23" ht="15" thickBot="1" x14ac:dyDescent="0.35">
      <c r="A6" t="str">
        <f>G6&amp;")"</f>
        <v>2)</v>
      </c>
      <c r="B6" s="10">
        <f ca="1">VLOOKUP($G6,Tabelle2!$A$3:$U$26,3,FALSE)</f>
        <v>9</v>
      </c>
      <c r="C6" s="33" t="str">
        <f ca="1">VLOOKUP($G6,Tabelle2!$A$3:$U$26,7,FALSE)</f>
        <v>·</v>
      </c>
      <c r="D6" s="33">
        <f ca="1">VLOOKUP($G6,Tabelle2!$A$3:$U$26,5,FALSE)</f>
        <v>7</v>
      </c>
      <c r="E6" s="33" t="s">
        <v>0</v>
      </c>
      <c r="G6" s="8">
        <f>G3+1</f>
        <v>2</v>
      </c>
      <c r="H6" t="str">
        <f>A6</f>
        <v>2)</v>
      </c>
      <c r="I6" s="10">
        <f ca="1">VLOOKUP($G6,Tabelle2!$A$3:$U$26,3,FALSE)</f>
        <v>9</v>
      </c>
      <c r="J6" s="10" t="str">
        <f ca="1">VLOOKUP($G6,Tabelle2!$A$3:$U$26,7,FALSE)</f>
        <v>·</v>
      </c>
      <c r="K6" s="10">
        <f ca="1">VLOOKUP($G6,Tabelle2!$A$3:$U$26,5,FALSE)</f>
        <v>7</v>
      </c>
      <c r="L6" s="33" t="s">
        <v>0</v>
      </c>
      <c r="M6" s="10">
        <f ca="1">VLOOKUP($G6,Tabelle2!$A$3:$U$26,8,FALSE)</f>
        <v>63</v>
      </c>
      <c r="N6" s="33" t="str">
        <f ca="1">IF(VLOOKUP($G6,Tabelle2!$A$3:$U$26,11,FALSE)&lt;&gt;0,VLOOKUP($G6,Tabelle2!$A$3:$U$26,10,FALSE),"")</f>
        <v>=</v>
      </c>
      <c r="O6" s="10">
        <f ca="1">IF(VLOOKUP($G6,Tabelle2!$A$3:$U$26,11,FALSE)&lt;&gt;0,VLOOKUP($G6,Tabelle2!$A$3:$U$26,11,FALSE),"")</f>
        <v>21</v>
      </c>
      <c r="P6" s="33" t="str">
        <f ca="1">IF(VLOOKUP($G6,Tabelle2!$A$3:$U$26,13,FALSE)&lt;&gt;0,VLOOKUP($G6,Tabelle2!$A$3:$U$26,13,FALSE),"")</f>
        <v/>
      </c>
      <c r="Q6" s="12"/>
      <c r="R6" s="33"/>
      <c r="S6" s="12"/>
    </row>
    <row r="7" spans="1:23" x14ac:dyDescent="0.3">
      <c r="B7" s="4">
        <f ca="1">VLOOKUP($G7,Tabelle2!$A$3:$U$26,4,FALSE)</f>
        <v>6</v>
      </c>
      <c r="C7" s="33"/>
      <c r="D7" s="33"/>
      <c r="E7" s="33"/>
      <c r="G7" s="8">
        <f>G6</f>
        <v>2</v>
      </c>
      <c r="I7" s="34">
        <f ca="1">VLOOKUP($G7,Tabelle2!$A$3:$U$26,4,FALSE)</f>
        <v>6</v>
      </c>
      <c r="J7" s="34"/>
      <c r="K7" s="34"/>
      <c r="L7" s="33"/>
      <c r="M7" s="4">
        <f ca="1">VLOOKUP($G7,Tabelle2!$A$3:$U$26,9,FALSE)</f>
        <v>6</v>
      </c>
      <c r="N7" s="33"/>
      <c r="O7" s="4">
        <f ca="1">IF(VLOOKUP($G7,Tabelle2!$A$3:$U$26,11,FALSE)&lt;&gt;0,VLOOKUP($G7,Tabelle2!$A$3:$U$26,12,FALSE),"")</f>
        <v>2</v>
      </c>
      <c r="P7" s="33"/>
      <c r="Q7" s="12"/>
      <c r="R7" s="33"/>
      <c r="S7" s="12"/>
    </row>
    <row r="8" spans="1:23" x14ac:dyDescent="0.3">
      <c r="G8" s="8"/>
    </row>
    <row r="9" spans="1:23" ht="15" thickBot="1" x14ac:dyDescent="0.35">
      <c r="A9" t="str">
        <f>G9&amp;")"</f>
        <v>3)</v>
      </c>
      <c r="B9" s="10">
        <f ca="1">VLOOKUP($G9,Tabelle2!$A$3:$U$26,3,FALSE)</f>
        <v>7</v>
      </c>
      <c r="C9" s="33" t="str">
        <f ca="1">VLOOKUP($G9,Tabelle2!$A$3:$U$26,7,FALSE)</f>
        <v>·</v>
      </c>
      <c r="D9" s="33">
        <f ca="1">VLOOKUP($G9,Tabelle2!$A$3:$U$26,5,FALSE)</f>
        <v>7</v>
      </c>
      <c r="E9" s="33" t="s">
        <v>0</v>
      </c>
      <c r="G9" s="8">
        <f>G6+1</f>
        <v>3</v>
      </c>
      <c r="H9" t="str">
        <f>A9</f>
        <v>3)</v>
      </c>
      <c r="I9" s="10">
        <f ca="1">VLOOKUP($G9,Tabelle2!$A$3:$U$26,3,FALSE)</f>
        <v>7</v>
      </c>
      <c r="J9" s="10" t="str">
        <f ca="1">VLOOKUP($G9,Tabelle2!$A$3:$U$26,7,FALSE)</f>
        <v>·</v>
      </c>
      <c r="K9" s="10">
        <f ca="1">VLOOKUP($G9,Tabelle2!$A$3:$U$26,5,FALSE)</f>
        <v>7</v>
      </c>
      <c r="L9" s="33" t="s">
        <v>0</v>
      </c>
      <c r="M9" s="10">
        <f ca="1">VLOOKUP($G9,Tabelle2!$A$3:$U$26,8,FALSE)</f>
        <v>49</v>
      </c>
      <c r="N9" s="33" t="str">
        <f ca="1">IF(VLOOKUP($G9,Tabelle2!$A$3:$U$26,11,FALSE)&lt;&gt;0,VLOOKUP($G9,Tabelle2!$A$3:$U$26,10,FALSE),"")</f>
        <v>=</v>
      </c>
      <c r="O9" s="10" t="str">
        <f ca="1">IF(VLOOKUP($G9,Tabelle2!$A$3:$U$26,11,FALSE)&lt;&gt;0,VLOOKUP($G9,Tabelle2!$A$3:$U$26,11,FALSE),"")</f>
        <v/>
      </c>
      <c r="P9" s="33" t="str">
        <f ca="1">IF(VLOOKUP($G9,Tabelle2!$A$3:$U$26,13,FALSE)&lt;&gt;0,VLOOKUP($G9,Tabelle2!$A$3:$U$26,13,FALSE),"")</f>
        <v/>
      </c>
      <c r="Q9" s="12"/>
      <c r="R9" s="33"/>
      <c r="S9" s="12"/>
    </row>
    <row r="10" spans="1:23" x14ac:dyDescent="0.3">
      <c r="B10" s="4">
        <f ca="1">VLOOKUP($G10,Tabelle2!$A$3:$U$26,4,FALSE)</f>
        <v>5</v>
      </c>
      <c r="C10" s="33"/>
      <c r="D10" s="33"/>
      <c r="E10" s="33"/>
      <c r="G10" s="8">
        <f>G9</f>
        <v>3</v>
      </c>
      <c r="I10" s="34">
        <f ca="1">VLOOKUP($G10,Tabelle2!$A$3:$U$26,4,FALSE)</f>
        <v>5</v>
      </c>
      <c r="J10" s="34"/>
      <c r="K10" s="34"/>
      <c r="L10" s="33"/>
      <c r="M10" s="4">
        <f ca="1">VLOOKUP($G10,Tabelle2!$A$3:$U$26,9,FALSE)</f>
        <v>5</v>
      </c>
      <c r="N10" s="33"/>
      <c r="O10" s="4" t="str">
        <f ca="1">IF(VLOOKUP($G10,Tabelle2!$A$3:$U$26,11,FALSE)&lt;&gt;0,VLOOKUP($G10,Tabelle2!$A$3:$U$26,12,FALSE),"")</f>
        <v/>
      </c>
      <c r="P10" s="33"/>
      <c r="Q10" s="12"/>
      <c r="R10" s="33"/>
      <c r="S10" s="12"/>
    </row>
    <row r="11" spans="1:23" x14ac:dyDescent="0.3">
      <c r="G11" s="8"/>
    </row>
    <row r="12" spans="1:23" ht="15" thickBot="1" x14ac:dyDescent="0.35">
      <c r="A12" t="str">
        <f>G12&amp;")"</f>
        <v>4)</v>
      </c>
      <c r="B12" s="10">
        <f ca="1">VLOOKUP($G12,Tabelle2!$A$3:$U$26,3,FALSE)</f>
        <v>4</v>
      </c>
      <c r="C12" s="33" t="str">
        <f ca="1">VLOOKUP($G12,Tabelle2!$A$3:$U$26,7,FALSE)</f>
        <v>·</v>
      </c>
      <c r="D12" s="33">
        <f ca="1">VLOOKUP($G12,Tabelle2!$A$3:$U$26,5,FALSE)</f>
        <v>5</v>
      </c>
      <c r="E12" s="33" t="s">
        <v>0</v>
      </c>
      <c r="G12" s="8">
        <f>G9+1</f>
        <v>4</v>
      </c>
      <c r="H12" t="str">
        <f>A12</f>
        <v>4)</v>
      </c>
      <c r="I12" s="10">
        <f ca="1">VLOOKUP($G12,Tabelle2!$A$3:$U$26,3,FALSE)</f>
        <v>4</v>
      </c>
      <c r="J12" s="10" t="str">
        <f ca="1">VLOOKUP($G12,Tabelle2!$A$3:$U$26,7,FALSE)</f>
        <v>·</v>
      </c>
      <c r="K12" s="10">
        <f ca="1">VLOOKUP($G12,Tabelle2!$A$3:$U$26,5,FALSE)</f>
        <v>5</v>
      </c>
      <c r="L12" s="33" t="s">
        <v>0</v>
      </c>
      <c r="M12" s="10">
        <f ca="1">VLOOKUP($G12,Tabelle2!$A$3:$U$26,8,FALSE)</f>
        <v>20</v>
      </c>
      <c r="N12" s="33" t="str">
        <f ca="1">IF(VLOOKUP($G12,Tabelle2!$A$3:$U$26,11,FALSE)&lt;&gt;0,VLOOKUP($G12,Tabelle2!$A$3:$U$26,10,FALSE),"")</f>
        <v>=</v>
      </c>
      <c r="O12" s="10">
        <f ca="1">IF(VLOOKUP($G12,Tabelle2!$A$3:$U$26,11,FALSE)&lt;&gt;0,VLOOKUP($G12,Tabelle2!$A$3:$U$26,11,FALSE),"")</f>
        <v>4</v>
      </c>
      <c r="P12" s="33" t="str">
        <f ca="1">IF(VLOOKUP($G12,Tabelle2!$A$3:$U$26,13,FALSE)&lt;&gt;0,VLOOKUP($G12,Tabelle2!$A$3:$U$26,13,FALSE),"")</f>
        <v/>
      </c>
      <c r="Q12" s="12"/>
      <c r="R12" s="33"/>
      <c r="S12" s="12"/>
    </row>
    <row r="13" spans="1:23" x14ac:dyDescent="0.3">
      <c r="B13" s="4">
        <f ca="1">VLOOKUP($G13,Tabelle2!$A$3:$U$26,4,FALSE)</f>
        <v>5</v>
      </c>
      <c r="C13" s="33"/>
      <c r="D13" s="33"/>
      <c r="E13" s="33"/>
      <c r="G13" s="8">
        <f>G12</f>
        <v>4</v>
      </c>
      <c r="I13" s="34">
        <f ca="1">VLOOKUP($G13,Tabelle2!$A$3:$U$26,4,FALSE)</f>
        <v>5</v>
      </c>
      <c r="J13" s="34"/>
      <c r="K13" s="34"/>
      <c r="L13" s="33"/>
      <c r="M13" s="4">
        <f ca="1">VLOOKUP($G13,Tabelle2!$A$3:$U$26,9,FALSE)</f>
        <v>5</v>
      </c>
      <c r="N13" s="33"/>
      <c r="O13" s="4">
        <f ca="1">IF(VLOOKUP($G13,Tabelle2!$A$3:$U$26,11,FALSE)&lt;&gt;0,VLOOKUP($G13,Tabelle2!$A$3:$U$26,12,FALSE),"")</f>
        <v>1</v>
      </c>
      <c r="P13" s="33"/>
      <c r="Q13" s="12"/>
      <c r="R13" s="33"/>
      <c r="S13" s="12"/>
    </row>
    <row r="14" spans="1:23" x14ac:dyDescent="0.3">
      <c r="G14" s="8"/>
    </row>
    <row r="15" spans="1:23" ht="15" thickBot="1" x14ac:dyDescent="0.35">
      <c r="A15" t="str">
        <f>G15&amp;")"</f>
        <v>5)</v>
      </c>
      <c r="B15" s="10">
        <f ca="1">VLOOKUP($G15,Tabelle2!$A$3:$U$26,3,FALSE)</f>
        <v>9</v>
      </c>
      <c r="C15" s="33" t="str">
        <f ca="1">VLOOKUP($G15,Tabelle2!$A$3:$U$26,7,FALSE)</f>
        <v>·</v>
      </c>
      <c r="D15" s="33">
        <f ca="1">VLOOKUP($G15,Tabelle2!$A$3:$U$26,5,FALSE)</f>
        <v>3</v>
      </c>
      <c r="E15" s="33" t="s">
        <v>0</v>
      </c>
      <c r="G15" s="8">
        <f>G12+1</f>
        <v>5</v>
      </c>
      <c r="H15" t="str">
        <f>A15</f>
        <v>5)</v>
      </c>
      <c r="I15" s="10">
        <f ca="1">VLOOKUP($G15,Tabelle2!$A$3:$U$26,3,FALSE)</f>
        <v>9</v>
      </c>
      <c r="J15" s="10" t="str">
        <f ca="1">VLOOKUP($G15,Tabelle2!$A$3:$U$26,7,FALSE)</f>
        <v>·</v>
      </c>
      <c r="K15" s="10">
        <f ca="1">VLOOKUP($G15,Tabelle2!$A$3:$U$26,5,FALSE)</f>
        <v>3</v>
      </c>
      <c r="L15" s="33" t="s">
        <v>0</v>
      </c>
      <c r="M15" s="10">
        <f ca="1">VLOOKUP($G15,Tabelle2!$A$3:$U$26,8,FALSE)</f>
        <v>27</v>
      </c>
      <c r="N15" s="33" t="str">
        <f ca="1">IF(VLOOKUP($G15,Tabelle2!$A$3:$U$26,11,FALSE)&lt;&gt;0,VLOOKUP($G15,Tabelle2!$A$3:$U$26,10,FALSE),"")</f>
        <v>=</v>
      </c>
      <c r="O15" s="10" t="str">
        <f ca="1">IF(VLOOKUP($G15,Tabelle2!$A$3:$U$26,11,FALSE)&lt;&gt;0,VLOOKUP($G15,Tabelle2!$A$3:$U$26,11,FALSE),"")</f>
        <v/>
      </c>
      <c r="P15" s="33" t="str">
        <f ca="1">IF(VLOOKUP($G15,Tabelle2!$A$3:$U$26,13,FALSE)&lt;&gt;0,VLOOKUP($G15,Tabelle2!$A$3:$U$26,13,FALSE),"")</f>
        <v/>
      </c>
      <c r="Q15" s="12"/>
      <c r="R15" s="33"/>
      <c r="S15" s="12"/>
    </row>
    <row r="16" spans="1:23" x14ac:dyDescent="0.3">
      <c r="B16" s="4">
        <f ca="1">VLOOKUP($G16,Tabelle2!$A$3:$U$26,4,FALSE)</f>
        <v>4</v>
      </c>
      <c r="C16" s="33"/>
      <c r="D16" s="33"/>
      <c r="E16" s="33"/>
      <c r="G16" s="8">
        <f>G15</f>
        <v>5</v>
      </c>
      <c r="I16" s="34">
        <f ca="1">VLOOKUP($G16,Tabelle2!$A$3:$U$26,4,FALSE)</f>
        <v>4</v>
      </c>
      <c r="J16" s="34"/>
      <c r="K16" s="34"/>
      <c r="L16" s="33"/>
      <c r="M16" s="4">
        <f ca="1">VLOOKUP($G16,Tabelle2!$A$3:$U$26,9,FALSE)</f>
        <v>4</v>
      </c>
      <c r="N16" s="33"/>
      <c r="O16" s="4" t="str">
        <f ca="1">IF(VLOOKUP($G16,Tabelle2!$A$3:$U$26,11,FALSE)&lt;&gt;0,VLOOKUP($G16,Tabelle2!$A$3:$U$26,12,FALSE),"")</f>
        <v/>
      </c>
      <c r="P16" s="33"/>
      <c r="Q16" s="12"/>
      <c r="R16" s="33"/>
      <c r="S16" s="12"/>
    </row>
    <row r="17" spans="1:19" ht="7.5" customHeight="1" x14ac:dyDescent="0.3">
      <c r="G17" s="2"/>
    </row>
    <row r="18" spans="1:19" x14ac:dyDescent="0.3">
      <c r="A18" s="1" t="s">
        <v>6</v>
      </c>
      <c r="B18" s="4"/>
      <c r="C18" s="9"/>
      <c r="D18" s="4"/>
      <c r="E18" s="9"/>
      <c r="G18" s="8"/>
      <c r="I18" s="4"/>
      <c r="J18" s="9"/>
      <c r="K18" s="4"/>
      <c r="L18" s="9"/>
      <c r="M18" s="4"/>
      <c r="N18" s="9"/>
      <c r="O18" s="4"/>
      <c r="P18" s="9"/>
      <c r="Q18" s="4"/>
      <c r="R18" s="9"/>
      <c r="S18" s="4"/>
    </row>
    <row r="19" spans="1:19" ht="7.5" customHeight="1" x14ac:dyDescent="0.3">
      <c r="G19" s="2"/>
    </row>
    <row r="20" spans="1:19" ht="15" thickBot="1" x14ac:dyDescent="0.35">
      <c r="A20" t="str">
        <f>G20&amp;")"</f>
        <v>1)</v>
      </c>
      <c r="B20" s="5">
        <f ca="1">VLOOKUP($G20,Tabelle2!$A$53:$U$76,3,FALSE)</f>
        <v>6</v>
      </c>
      <c r="C20" s="33" t="str">
        <f ca="1">VLOOKUP($G20,Tabelle2!$A$53:$U$76,7,FALSE)</f>
        <v>·</v>
      </c>
      <c r="D20" s="5">
        <f ca="1">VLOOKUP($G20,Tabelle2!$A$53:$U$76,5,FALSE)</f>
        <v>2</v>
      </c>
      <c r="E20" s="33" t="s">
        <v>0</v>
      </c>
      <c r="G20" s="8">
        <v>1</v>
      </c>
      <c r="H20" t="str">
        <f>A20</f>
        <v>1)</v>
      </c>
      <c r="I20" s="5">
        <f ca="1">VLOOKUP($G20,Tabelle2!$A$53:$U$76,3,FALSE)</f>
        <v>6</v>
      </c>
      <c r="J20" s="33" t="str">
        <f ca="1">VLOOKUP($G20,Tabelle2!$A$53:$U$76,7,FALSE)</f>
        <v>·</v>
      </c>
      <c r="K20" s="5">
        <f ca="1">VLOOKUP($G20,Tabelle2!$A$53:$U$76,5,FALSE)</f>
        <v>2</v>
      </c>
      <c r="L20" s="33" t="s">
        <v>0</v>
      </c>
      <c r="M20" s="5">
        <f ca="1">VLOOKUP($G20,Tabelle2!$A$53:$U$76,8,FALSE)</f>
        <v>12</v>
      </c>
      <c r="N20" s="33" t="str">
        <f ca="1">VLOOKUP($G20,Tabelle2!$A$53:$U$76,10,FALSE)</f>
        <v>=</v>
      </c>
      <c r="O20" s="5">
        <f ca="1">VLOOKUP($G20,Tabelle2!$A$53:$U$76,11,FALSE)</f>
        <v>3</v>
      </c>
      <c r="P20" s="33" t="str">
        <f ca="1">IF(VLOOKUP($G20,Tabelle2!$A$53:$U$76,13,FALSE)&lt;&gt;0,VLOOKUP($G20,Tabelle2!$A$53:$U$76,13,FALSE),"")</f>
        <v/>
      </c>
      <c r="Q20" s="12"/>
      <c r="R20" s="33"/>
      <c r="S20" s="12"/>
    </row>
    <row r="21" spans="1:19" x14ac:dyDescent="0.3">
      <c r="B21" s="4">
        <f ca="1">VLOOKUP($G21,Tabelle2!$A$53:$U$76,4,FALSE)</f>
        <v>5</v>
      </c>
      <c r="C21" s="33"/>
      <c r="D21" s="4">
        <f ca="1">VLOOKUP($G21,Tabelle2!$A$53:$U$76,6,FALSE)</f>
        <v>8</v>
      </c>
      <c r="E21" s="33"/>
      <c r="G21" s="8">
        <f>G20</f>
        <v>1</v>
      </c>
      <c r="I21" s="4">
        <f ca="1">VLOOKUP($G21,Tabelle2!$A$53:$U$76,4,FALSE)</f>
        <v>5</v>
      </c>
      <c r="J21" s="33"/>
      <c r="K21" s="4">
        <f ca="1">VLOOKUP($G21,Tabelle2!$A$53:$U$76,6,FALSE)</f>
        <v>8</v>
      </c>
      <c r="L21" s="33"/>
      <c r="M21" s="4">
        <f ca="1">VLOOKUP($G21,Tabelle2!$A$53:$U$76,9,FALSE)</f>
        <v>40</v>
      </c>
      <c r="N21" s="33"/>
      <c r="O21" s="4">
        <f ca="1">VLOOKUP($G21,Tabelle2!$A$53:$U$76,12,FALSE)</f>
        <v>10</v>
      </c>
      <c r="P21" s="33"/>
      <c r="Q21" s="12"/>
      <c r="R21" s="33"/>
      <c r="S21" s="12"/>
    </row>
    <row r="22" spans="1:19" x14ac:dyDescent="0.3">
      <c r="G22" s="2"/>
    </row>
    <row r="23" spans="1:19" ht="15" thickBot="1" x14ac:dyDescent="0.35">
      <c r="A23" t="str">
        <f>G23&amp;")"</f>
        <v>2)</v>
      </c>
      <c r="B23" s="5">
        <f ca="1">VLOOKUP($G23,Tabelle2!$A$53:$U$76,3,FALSE)</f>
        <v>4</v>
      </c>
      <c r="C23" s="33" t="str">
        <f ca="1">VLOOKUP($G23,Tabelle2!$A$53:$U$76,7,FALSE)</f>
        <v>·</v>
      </c>
      <c r="D23" s="5">
        <f ca="1">VLOOKUP($G23,Tabelle2!$A$53:$U$76,5,FALSE)</f>
        <v>8</v>
      </c>
      <c r="E23" s="33" t="s">
        <v>0</v>
      </c>
      <c r="G23" s="8">
        <f>G20+1</f>
        <v>2</v>
      </c>
      <c r="H23" t="str">
        <f>A23</f>
        <v>2)</v>
      </c>
      <c r="I23" s="5">
        <f ca="1">VLOOKUP($G23,Tabelle2!$A$53:$U$76,3,FALSE)</f>
        <v>4</v>
      </c>
      <c r="J23" s="33" t="str">
        <f ca="1">VLOOKUP($G23,Tabelle2!$A$53:$U$76,7,FALSE)</f>
        <v>·</v>
      </c>
      <c r="K23" s="5">
        <f ca="1">VLOOKUP($G23,Tabelle2!$A$53:$U$76,5,FALSE)</f>
        <v>8</v>
      </c>
      <c r="L23" s="33" t="s">
        <v>0</v>
      </c>
      <c r="M23" s="5">
        <f ca="1">VLOOKUP($G23,Tabelle2!$A$53:$U$76,8,FALSE)</f>
        <v>32</v>
      </c>
      <c r="N23" s="33" t="str">
        <f ca="1">VLOOKUP($G23,Tabelle2!$A$53:$U$76,10,FALSE)</f>
        <v>=</v>
      </c>
      <c r="O23" s="5">
        <f ca="1">VLOOKUP($G23,Tabelle2!$A$53:$U$76,11,FALSE)</f>
        <v>16</v>
      </c>
      <c r="P23" s="33" t="str">
        <f ca="1">IF(VLOOKUP($G23,Tabelle2!$A$53:$U$76,13,FALSE)&lt;&gt;0,VLOOKUP($G23,Tabelle2!$A$53:$U$76,13,FALSE),"")</f>
        <v/>
      </c>
      <c r="Q23" s="12"/>
      <c r="R23" s="33"/>
      <c r="S23" s="12"/>
    </row>
    <row r="24" spans="1:19" x14ac:dyDescent="0.3">
      <c r="B24" s="4">
        <f ca="1">VLOOKUP($G24,Tabelle2!$A$53:$U$76,4,FALSE)</f>
        <v>6</v>
      </c>
      <c r="C24" s="33"/>
      <c r="D24" s="4">
        <f ca="1">VLOOKUP($G24,Tabelle2!$A$53:$U$76,6,FALSE)</f>
        <v>9</v>
      </c>
      <c r="E24" s="33"/>
      <c r="G24" s="8">
        <f>G23</f>
        <v>2</v>
      </c>
      <c r="I24" s="4">
        <f ca="1">VLOOKUP($G24,Tabelle2!$A$53:$U$76,4,FALSE)</f>
        <v>6</v>
      </c>
      <c r="J24" s="33"/>
      <c r="K24" s="4">
        <f ca="1">VLOOKUP($G24,Tabelle2!$A$53:$U$76,6,FALSE)</f>
        <v>9</v>
      </c>
      <c r="L24" s="33"/>
      <c r="M24" s="4">
        <f ca="1">VLOOKUP($G24,Tabelle2!$A$53:$U$76,9,FALSE)</f>
        <v>54</v>
      </c>
      <c r="N24" s="33"/>
      <c r="O24" s="4">
        <f ca="1">VLOOKUP($G24,Tabelle2!$A$53:$U$76,12,FALSE)</f>
        <v>27</v>
      </c>
      <c r="P24" s="33"/>
      <c r="Q24" s="12"/>
      <c r="R24" s="33"/>
      <c r="S24" s="12"/>
    </row>
    <row r="25" spans="1:19" x14ac:dyDescent="0.3">
      <c r="G25" s="2"/>
    </row>
    <row r="26" spans="1:19" ht="15" thickBot="1" x14ac:dyDescent="0.35">
      <c r="A26" t="str">
        <f>G26&amp;")"</f>
        <v>3)</v>
      </c>
      <c r="B26" s="5">
        <f ca="1">VLOOKUP($G26,Tabelle2!$A$53:$U$76,3,FALSE)</f>
        <v>5</v>
      </c>
      <c r="C26" s="33" t="str">
        <f ca="1">VLOOKUP($G26,Tabelle2!$A$53:$U$76,7,FALSE)</f>
        <v>·</v>
      </c>
      <c r="D26" s="5">
        <f ca="1">VLOOKUP($G26,Tabelle2!$A$53:$U$76,5,FALSE)</f>
        <v>3</v>
      </c>
      <c r="E26" s="33" t="s">
        <v>0</v>
      </c>
      <c r="G26" s="8">
        <f>G23+1</f>
        <v>3</v>
      </c>
      <c r="H26" t="str">
        <f>A26</f>
        <v>3)</v>
      </c>
      <c r="I26" s="5">
        <f ca="1">VLOOKUP($G26,Tabelle2!$A$53:$U$76,3,FALSE)</f>
        <v>5</v>
      </c>
      <c r="J26" s="33" t="str">
        <f ca="1">VLOOKUP($G26,Tabelle2!$A$53:$U$76,7,FALSE)</f>
        <v>·</v>
      </c>
      <c r="K26" s="5">
        <f ca="1">VLOOKUP($G26,Tabelle2!$A$53:$U$76,5,FALSE)</f>
        <v>3</v>
      </c>
      <c r="L26" s="33" t="s">
        <v>0</v>
      </c>
      <c r="M26" s="5">
        <f ca="1">VLOOKUP($G26,Tabelle2!$A$53:$U$76,8,FALSE)</f>
        <v>15</v>
      </c>
      <c r="N26" s="33" t="str">
        <f ca="1">VLOOKUP($G26,Tabelle2!$A$53:$U$76,10,FALSE)</f>
        <v>=</v>
      </c>
      <c r="O26" s="5" t="str">
        <f ca="1">VLOOKUP($G26,Tabelle2!$A$53:$U$76,11,FALSE)</f>
        <v/>
      </c>
      <c r="P26" s="33" t="str">
        <f ca="1">IF(VLOOKUP($G26,Tabelle2!$A$53:$U$76,13,FALSE)&lt;&gt;0,VLOOKUP($G26,Tabelle2!$A$53:$U$76,13,FALSE),"")</f>
        <v/>
      </c>
      <c r="Q26" s="12"/>
      <c r="R26" s="33"/>
      <c r="S26" s="12"/>
    </row>
    <row r="27" spans="1:19" x14ac:dyDescent="0.3">
      <c r="B27" s="4">
        <f ca="1">VLOOKUP($G27,Tabelle2!$A$53:$U$76,4,FALSE)</f>
        <v>2</v>
      </c>
      <c r="C27" s="33"/>
      <c r="D27" s="4">
        <f ca="1">VLOOKUP($G27,Tabelle2!$A$53:$U$76,6,FALSE)</f>
        <v>4</v>
      </c>
      <c r="E27" s="33"/>
      <c r="G27" s="8">
        <f>G26</f>
        <v>3</v>
      </c>
      <c r="I27" s="4">
        <f ca="1">VLOOKUP($G27,Tabelle2!$A$53:$U$76,4,FALSE)</f>
        <v>2</v>
      </c>
      <c r="J27" s="33"/>
      <c r="K27" s="4">
        <f ca="1">VLOOKUP($G27,Tabelle2!$A$53:$U$76,6,FALSE)</f>
        <v>4</v>
      </c>
      <c r="L27" s="33"/>
      <c r="M27" s="4">
        <f ca="1">VLOOKUP($G27,Tabelle2!$A$53:$U$76,9,FALSE)</f>
        <v>8</v>
      </c>
      <c r="N27" s="33"/>
      <c r="O27" s="4" t="str">
        <f ca="1">VLOOKUP($G27,Tabelle2!$A$53:$U$76,12,FALSE)</f>
        <v/>
      </c>
      <c r="P27" s="33"/>
      <c r="Q27" s="12"/>
      <c r="R27" s="33"/>
      <c r="S27" s="12"/>
    </row>
    <row r="28" spans="1:19" x14ac:dyDescent="0.3">
      <c r="G28" s="2"/>
    </row>
    <row r="29" spans="1:19" ht="15" thickBot="1" x14ac:dyDescent="0.35">
      <c r="A29" t="str">
        <f>G29&amp;")"</f>
        <v>4)</v>
      </c>
      <c r="B29" s="5">
        <f ca="1">VLOOKUP($G29,Tabelle2!$A$53:$U$76,3,FALSE)</f>
        <v>2</v>
      </c>
      <c r="C29" s="33" t="str">
        <f ca="1">VLOOKUP($G29,Tabelle2!$A$53:$U$76,7,FALSE)</f>
        <v>·</v>
      </c>
      <c r="D29" s="5">
        <f ca="1">VLOOKUP($G29,Tabelle2!$A$53:$U$76,5,FALSE)</f>
        <v>4</v>
      </c>
      <c r="E29" s="33" t="s">
        <v>0</v>
      </c>
      <c r="G29" s="8">
        <f>G26+1</f>
        <v>4</v>
      </c>
      <c r="H29" t="str">
        <f>A29</f>
        <v>4)</v>
      </c>
      <c r="I29" s="5">
        <f ca="1">VLOOKUP($G29,Tabelle2!$A$53:$U$76,3,FALSE)</f>
        <v>2</v>
      </c>
      <c r="J29" s="33" t="str">
        <f ca="1">VLOOKUP($G29,Tabelle2!$A$53:$U$76,7,FALSE)</f>
        <v>·</v>
      </c>
      <c r="K29" s="5">
        <f ca="1">VLOOKUP($G29,Tabelle2!$A$53:$U$76,5,FALSE)</f>
        <v>4</v>
      </c>
      <c r="L29" s="33" t="s">
        <v>0</v>
      </c>
      <c r="M29" s="5">
        <f ca="1">VLOOKUP($G29,Tabelle2!$A$53:$U$76,8,FALSE)</f>
        <v>8</v>
      </c>
      <c r="N29" s="33" t="str">
        <f ca="1">VLOOKUP($G29,Tabelle2!$A$53:$U$76,10,FALSE)</f>
        <v>=</v>
      </c>
      <c r="O29" s="5">
        <f ca="1">VLOOKUP($G29,Tabelle2!$A$53:$U$76,11,FALSE)</f>
        <v>4</v>
      </c>
      <c r="P29" s="33" t="str">
        <f ca="1">IF(VLOOKUP($G29,Tabelle2!$A$53:$U$76,13,FALSE)&lt;&gt;0,VLOOKUP($G29,Tabelle2!$A$53:$U$76,13,FALSE),"")</f>
        <v/>
      </c>
      <c r="Q29" s="12"/>
      <c r="R29" s="33"/>
      <c r="S29" s="12"/>
    </row>
    <row r="30" spans="1:19" x14ac:dyDescent="0.3">
      <c r="B30" s="4">
        <f ca="1">VLOOKUP($G30,Tabelle2!$A$53:$U$76,4,FALSE)</f>
        <v>3</v>
      </c>
      <c r="C30" s="33"/>
      <c r="D30" s="4">
        <f ca="1">VLOOKUP($G30,Tabelle2!$A$53:$U$76,6,FALSE)</f>
        <v>2</v>
      </c>
      <c r="E30" s="33"/>
      <c r="G30" s="8">
        <f>G29</f>
        <v>4</v>
      </c>
      <c r="I30" s="4">
        <f ca="1">VLOOKUP($G30,Tabelle2!$A$53:$U$76,4,FALSE)</f>
        <v>3</v>
      </c>
      <c r="J30" s="33"/>
      <c r="K30" s="4">
        <f ca="1">VLOOKUP($G30,Tabelle2!$A$53:$U$76,6,FALSE)</f>
        <v>2</v>
      </c>
      <c r="L30" s="33"/>
      <c r="M30" s="4">
        <f ca="1">VLOOKUP($G30,Tabelle2!$A$53:$U$76,9,FALSE)</f>
        <v>6</v>
      </c>
      <c r="N30" s="33"/>
      <c r="O30" s="4">
        <f ca="1">VLOOKUP($G30,Tabelle2!$A$53:$U$76,12,FALSE)</f>
        <v>3</v>
      </c>
      <c r="P30" s="33"/>
      <c r="Q30" s="12"/>
      <c r="R30" s="33"/>
      <c r="S30" s="12"/>
    </row>
    <row r="31" spans="1:19" x14ac:dyDescent="0.3">
      <c r="G31" s="2"/>
    </row>
    <row r="32" spans="1:19" ht="15" thickBot="1" x14ac:dyDescent="0.35">
      <c r="A32" t="str">
        <f>G32&amp;")"</f>
        <v>5)</v>
      </c>
      <c r="B32" s="5">
        <f ca="1">VLOOKUP($G32,Tabelle2!$A$53:$U$76,3,FALSE)</f>
        <v>5</v>
      </c>
      <c r="C32" s="33" t="str">
        <f ca="1">VLOOKUP($G32,Tabelle2!$A$53:$U$76,7,FALSE)</f>
        <v>·</v>
      </c>
      <c r="D32" s="5">
        <f ca="1">VLOOKUP($G32,Tabelle2!$A$53:$U$76,5,FALSE)</f>
        <v>6</v>
      </c>
      <c r="E32" s="33" t="s">
        <v>0</v>
      </c>
      <c r="G32" s="8">
        <f>G29+1</f>
        <v>5</v>
      </c>
      <c r="H32" t="str">
        <f>A32</f>
        <v>5)</v>
      </c>
      <c r="I32" s="5">
        <f ca="1">VLOOKUP($G32,Tabelle2!$A$53:$U$76,3,FALSE)</f>
        <v>5</v>
      </c>
      <c r="J32" s="33" t="str">
        <f ca="1">VLOOKUP($G32,Tabelle2!$A$53:$U$76,7,FALSE)</f>
        <v>·</v>
      </c>
      <c r="K32" s="5">
        <f ca="1">VLOOKUP($G32,Tabelle2!$A$53:$U$76,5,FALSE)</f>
        <v>6</v>
      </c>
      <c r="L32" s="33" t="s">
        <v>0</v>
      </c>
      <c r="M32" s="5">
        <f ca="1">VLOOKUP($G32,Tabelle2!$A$53:$U$76,8,FALSE)</f>
        <v>30</v>
      </c>
      <c r="N32" s="33" t="str">
        <f ca="1">VLOOKUP($G32,Tabelle2!$A$53:$U$76,10,FALSE)</f>
        <v>=</v>
      </c>
      <c r="O32" s="5">
        <f ca="1">VLOOKUP($G32,Tabelle2!$A$53:$U$76,11,FALSE)</f>
        <v>15</v>
      </c>
      <c r="P32" s="33" t="str">
        <f ca="1">IF(VLOOKUP($G32,Tabelle2!$A$53:$U$76,13,FALSE)&lt;&gt;0,VLOOKUP($G32,Tabelle2!$A$53:$U$76,13,FALSE),"")</f>
        <v/>
      </c>
      <c r="Q32" s="12"/>
      <c r="R32" s="33"/>
      <c r="S32" s="12"/>
    </row>
    <row r="33" spans="1:19" x14ac:dyDescent="0.3">
      <c r="B33" s="4">
        <f ca="1">VLOOKUP($G33,Tabelle2!$A$53:$U$76,4,FALSE)</f>
        <v>8</v>
      </c>
      <c r="C33" s="33"/>
      <c r="D33" s="4">
        <f ca="1">VLOOKUP($G33,Tabelle2!$A$53:$U$76,6,FALSE)</f>
        <v>7</v>
      </c>
      <c r="E33" s="33"/>
      <c r="G33" s="8">
        <f>G32</f>
        <v>5</v>
      </c>
      <c r="I33" s="4">
        <f ca="1">VLOOKUP($G33,Tabelle2!$A$53:$U$76,4,FALSE)</f>
        <v>8</v>
      </c>
      <c r="J33" s="33"/>
      <c r="K33" s="4">
        <f ca="1">VLOOKUP($G33,Tabelle2!$A$53:$U$76,6,FALSE)</f>
        <v>7</v>
      </c>
      <c r="L33" s="33"/>
      <c r="M33" s="4">
        <f ca="1">VLOOKUP($G33,Tabelle2!$A$53:$U$76,9,FALSE)</f>
        <v>56</v>
      </c>
      <c r="N33" s="33"/>
      <c r="O33" s="4">
        <f ca="1">VLOOKUP($G33,Tabelle2!$A$53:$U$76,12,FALSE)</f>
        <v>28</v>
      </c>
      <c r="P33" s="33"/>
      <c r="Q33" s="12"/>
      <c r="R33" s="33"/>
      <c r="S33" s="12"/>
    </row>
    <row r="34" spans="1:19" ht="7.5" customHeight="1" x14ac:dyDescent="0.3">
      <c r="G34" s="2"/>
    </row>
    <row r="35" spans="1:19" x14ac:dyDescent="0.3">
      <c r="A35" s="1" t="s">
        <v>11</v>
      </c>
      <c r="B35" s="13"/>
      <c r="C35" s="11"/>
      <c r="D35" s="13"/>
      <c r="E35" s="11"/>
      <c r="G35" s="8"/>
      <c r="I35" s="13"/>
      <c r="J35" s="11"/>
      <c r="K35" s="13"/>
      <c r="L35" s="11"/>
      <c r="M35" s="13"/>
      <c r="N35" s="11"/>
      <c r="O35" s="13"/>
      <c r="P35" s="11"/>
      <c r="Q35" s="13"/>
      <c r="R35" s="11"/>
      <c r="S35" s="13"/>
    </row>
    <row r="36" spans="1:19" ht="7.5" customHeight="1" x14ac:dyDescent="0.3">
      <c r="G36" s="2"/>
    </row>
    <row r="37" spans="1:19" ht="15" thickBot="1" x14ac:dyDescent="0.35">
      <c r="A37" t="str">
        <f>G37&amp;")"</f>
        <v>1)</v>
      </c>
      <c r="B37" s="10">
        <f ca="1">VLOOKUP($G37,Tabelle2!$A$28:$U$51,3,FALSE)</f>
        <v>54</v>
      </c>
      <c r="C37" s="33" t="str">
        <f ca="1">VLOOKUP($G37,Tabelle2!$A$28:$U$51,7,FALSE)</f>
        <v>·</v>
      </c>
      <c r="D37" s="10">
        <f ca="1">VLOOKUP($G37,Tabelle2!$A$28:$U$51,5,FALSE)</f>
        <v>4</v>
      </c>
      <c r="E37" s="33" t="s">
        <v>0</v>
      </c>
      <c r="G37" s="8">
        <v>1</v>
      </c>
      <c r="H37" t="str">
        <f>A37</f>
        <v>1)</v>
      </c>
      <c r="I37" s="10">
        <f ca="1">B37/GCD(B37,D38)</f>
        <v>3</v>
      </c>
      <c r="J37" s="33" t="str">
        <f ca="1">C37</f>
        <v>·</v>
      </c>
      <c r="K37" s="10">
        <f ca="1">D37</f>
        <v>4</v>
      </c>
      <c r="L37" s="33" t="s">
        <v>0</v>
      </c>
      <c r="M37" s="10">
        <f ca="1">I37</f>
        <v>3</v>
      </c>
      <c r="N37" s="33" t="str">
        <f ca="1">C37</f>
        <v>·</v>
      </c>
      <c r="O37" s="10">
        <f ca="1">K37/GCD(K37,I38)</f>
        <v>1</v>
      </c>
      <c r="P37" s="33" t="s">
        <v>0</v>
      </c>
      <c r="Q37" s="10">
        <f ca="1">M37*O37</f>
        <v>3</v>
      </c>
      <c r="R37" s="33" t="s">
        <v>0</v>
      </c>
      <c r="S37" s="10" t="str">
        <f ca="1">IF(GCD(Q38,Q37)&gt;1,Q37/GCD(Q37,Q38),"")</f>
        <v/>
      </c>
    </row>
    <row r="38" spans="1:19" x14ac:dyDescent="0.3">
      <c r="B38" s="13">
        <f ca="1">VLOOKUP($G38,Tabelle2!$A$28:$U$51,4,FALSE)</f>
        <v>164</v>
      </c>
      <c r="C38" s="33"/>
      <c r="D38" s="13">
        <f ca="1">VLOOKUP($G38,Tabelle2!$A$28:$U$51,6,FALSE)</f>
        <v>36</v>
      </c>
      <c r="E38" s="33"/>
      <c r="G38" s="8">
        <f>G37</f>
        <v>1</v>
      </c>
      <c r="I38" s="13">
        <f ca="1">B38</f>
        <v>164</v>
      </c>
      <c r="J38" s="33"/>
      <c r="K38" s="13">
        <f ca="1">D38/GCD(B37,D38)</f>
        <v>2</v>
      </c>
      <c r="L38" s="33"/>
      <c r="M38" s="13">
        <f ca="1">I38/GCD(I38,K37)</f>
        <v>41</v>
      </c>
      <c r="N38" s="33"/>
      <c r="O38" s="13">
        <f ca="1">K38</f>
        <v>2</v>
      </c>
      <c r="P38" s="33"/>
      <c r="Q38" s="12">
        <f ca="1">M38*O38</f>
        <v>82</v>
      </c>
      <c r="R38" s="33"/>
      <c r="S38" s="12" t="str">
        <f ca="1">IF(GCD(Q37,Q38)&gt;1,Q38/GCD(Q37,Q38),"")</f>
        <v/>
      </c>
    </row>
    <row r="39" spans="1:19" x14ac:dyDescent="0.3">
      <c r="G39" s="2"/>
    </row>
    <row r="40" spans="1:19" ht="15" thickBot="1" x14ac:dyDescent="0.35">
      <c r="A40" t="str">
        <f>G40&amp;")"</f>
        <v>2)</v>
      </c>
      <c r="B40" s="10">
        <f ca="1">VLOOKUP($G40,Tabelle2!$A$28:$U$51,3,FALSE)</f>
        <v>42</v>
      </c>
      <c r="C40" s="33" t="str">
        <f ca="1">VLOOKUP($G40,Tabelle2!$A$28:$U$51,7,FALSE)</f>
        <v>·</v>
      </c>
      <c r="D40" s="10">
        <f ca="1">VLOOKUP($G40,Tabelle2!$A$28:$U$51,5,FALSE)</f>
        <v>16</v>
      </c>
      <c r="E40" s="33" t="s">
        <v>0</v>
      </c>
      <c r="G40" s="8">
        <f>G37+1</f>
        <v>2</v>
      </c>
      <c r="H40" t="str">
        <f>A40</f>
        <v>2)</v>
      </c>
      <c r="I40" s="10">
        <f ca="1">B40/GCD(B40,D41)</f>
        <v>2</v>
      </c>
      <c r="J40" s="33" t="str">
        <f ca="1">C40</f>
        <v>·</v>
      </c>
      <c r="K40" s="10">
        <f ca="1">D40</f>
        <v>16</v>
      </c>
      <c r="L40" s="33" t="s">
        <v>0</v>
      </c>
      <c r="M40" s="10">
        <f ca="1">I40</f>
        <v>2</v>
      </c>
      <c r="N40" s="33" t="str">
        <f ca="1">C40</f>
        <v>·</v>
      </c>
      <c r="O40" s="10">
        <f ca="1">K40/GCD(K40,I41)</f>
        <v>4</v>
      </c>
      <c r="P40" s="33" t="s">
        <v>0</v>
      </c>
      <c r="Q40" s="10">
        <f ca="1">M40*O40</f>
        <v>8</v>
      </c>
      <c r="R40" s="33" t="s">
        <v>0</v>
      </c>
      <c r="S40" s="10" t="str">
        <f ca="1">IF(GCD(Q41,Q40)&gt;1,Q40/GCD(Q40,Q41),"")</f>
        <v/>
      </c>
    </row>
    <row r="41" spans="1:19" x14ac:dyDescent="0.3">
      <c r="B41" s="13">
        <f ca="1">VLOOKUP($G41,Tabelle2!$A$28:$U$51,4,FALSE)</f>
        <v>188</v>
      </c>
      <c r="C41" s="33"/>
      <c r="D41" s="13">
        <f ca="1">VLOOKUP($G41,Tabelle2!$A$28:$U$51,6,FALSE)</f>
        <v>21</v>
      </c>
      <c r="E41" s="33"/>
      <c r="G41" s="8">
        <f>G40</f>
        <v>2</v>
      </c>
      <c r="I41" s="13">
        <f ca="1">B41</f>
        <v>188</v>
      </c>
      <c r="J41" s="33"/>
      <c r="K41" s="13">
        <f ca="1">D41/GCD(B40,D41)</f>
        <v>1</v>
      </c>
      <c r="L41" s="33"/>
      <c r="M41" s="13">
        <f ca="1">I41/GCD(I41,K40)</f>
        <v>47</v>
      </c>
      <c r="N41" s="33"/>
      <c r="O41" s="13">
        <f ca="1">K41</f>
        <v>1</v>
      </c>
      <c r="P41" s="33"/>
      <c r="Q41" s="12">
        <f ca="1">M41*O41</f>
        <v>47</v>
      </c>
      <c r="R41" s="33"/>
      <c r="S41" s="12" t="str">
        <f ca="1">IF(GCD(Q40,Q41)&gt;1,Q41/GCD(Q40,Q41),"")</f>
        <v/>
      </c>
    </row>
    <row r="42" spans="1:19" x14ac:dyDescent="0.3">
      <c r="G42" s="2"/>
    </row>
    <row r="43" spans="1:19" ht="15" thickBot="1" x14ac:dyDescent="0.35">
      <c r="A43" t="str">
        <f>G43&amp;")"</f>
        <v>3)</v>
      </c>
      <c r="B43" s="10">
        <f ca="1">VLOOKUP($G43,Tabelle2!$A$28:$U$51,3,FALSE)</f>
        <v>30</v>
      </c>
      <c r="C43" s="33" t="str">
        <f ca="1">VLOOKUP($G43,Tabelle2!$A$28:$U$51,7,FALSE)</f>
        <v>·</v>
      </c>
      <c r="D43" s="10">
        <f ca="1">VLOOKUP($G43,Tabelle2!$A$28:$U$51,5,FALSE)</f>
        <v>6</v>
      </c>
      <c r="E43" s="33" t="s">
        <v>0</v>
      </c>
      <c r="G43" s="8">
        <f>G40+1</f>
        <v>3</v>
      </c>
      <c r="H43" t="str">
        <f>A43</f>
        <v>3)</v>
      </c>
      <c r="I43" s="10">
        <f ca="1">B43/GCD(B43,D44)</f>
        <v>3</v>
      </c>
      <c r="J43" s="33" t="str">
        <f ca="1">C43</f>
        <v>·</v>
      </c>
      <c r="K43" s="10">
        <f ca="1">D43</f>
        <v>6</v>
      </c>
      <c r="L43" s="33" t="s">
        <v>0</v>
      </c>
      <c r="M43" s="10">
        <f ca="1">I43</f>
        <v>3</v>
      </c>
      <c r="N43" s="33" t="str">
        <f ca="1">C43</f>
        <v>·</v>
      </c>
      <c r="O43" s="10">
        <f ca="1">K43/GCD(K43,I44)</f>
        <v>1</v>
      </c>
      <c r="P43" s="33" t="s">
        <v>0</v>
      </c>
      <c r="Q43" s="10">
        <f ca="1">M43*O43</f>
        <v>3</v>
      </c>
      <c r="R43" s="33" t="s">
        <v>0</v>
      </c>
      <c r="S43" s="10" t="str">
        <f ca="1">IF(GCD(Q44,Q43)&gt;1,Q43/GCD(Q43,Q44),"")</f>
        <v/>
      </c>
    </row>
    <row r="44" spans="1:19" x14ac:dyDescent="0.3">
      <c r="B44" s="13">
        <f ca="1">VLOOKUP($G44,Tabelle2!$A$28:$U$51,4,FALSE)</f>
        <v>192</v>
      </c>
      <c r="C44" s="33"/>
      <c r="D44" s="13">
        <f ca="1">VLOOKUP($G44,Tabelle2!$A$28:$U$51,6,FALSE)</f>
        <v>20</v>
      </c>
      <c r="E44" s="33"/>
      <c r="G44" s="8">
        <f>G43</f>
        <v>3</v>
      </c>
      <c r="I44" s="13">
        <f ca="1">B44</f>
        <v>192</v>
      </c>
      <c r="J44" s="33"/>
      <c r="K44" s="13">
        <f ca="1">D44/GCD(B43,D44)</f>
        <v>2</v>
      </c>
      <c r="L44" s="33"/>
      <c r="M44" s="13">
        <f ca="1">I44/GCD(I44,K43)</f>
        <v>32</v>
      </c>
      <c r="N44" s="33"/>
      <c r="O44" s="13">
        <f ca="1">K44</f>
        <v>2</v>
      </c>
      <c r="P44" s="33"/>
      <c r="Q44" s="12">
        <f ca="1">M44*O44</f>
        <v>64</v>
      </c>
      <c r="R44" s="33"/>
      <c r="S44" s="12" t="str">
        <f ca="1">IF(GCD(Q43,Q44)&gt;1,Q44/GCD(Q43,Q44),"")</f>
        <v/>
      </c>
    </row>
    <row r="45" spans="1:19" x14ac:dyDescent="0.3">
      <c r="G45" s="2"/>
    </row>
    <row r="46" spans="1:19" ht="15" thickBot="1" x14ac:dyDescent="0.35">
      <c r="A46" t="str">
        <f>G46&amp;")"</f>
        <v>4)</v>
      </c>
      <c r="B46" s="10">
        <f ca="1">VLOOKUP($G46,Tabelle2!$A$28:$U$51,3,FALSE)</f>
        <v>45</v>
      </c>
      <c r="C46" s="33" t="str">
        <f ca="1">VLOOKUP($G46,Tabelle2!$A$28:$U$51,7,FALSE)</f>
        <v>·</v>
      </c>
      <c r="D46" s="10">
        <f ca="1">VLOOKUP($G46,Tabelle2!$A$28:$U$51,5,FALSE)</f>
        <v>2</v>
      </c>
      <c r="E46" s="33" t="s">
        <v>0</v>
      </c>
      <c r="G46" s="8">
        <f>G43+1</f>
        <v>4</v>
      </c>
      <c r="H46" t="str">
        <f>A46</f>
        <v>4)</v>
      </c>
      <c r="I46" s="10">
        <f ca="1">B46/GCD(B46,D47)</f>
        <v>5</v>
      </c>
      <c r="J46" s="33" t="str">
        <f ca="1">C46</f>
        <v>·</v>
      </c>
      <c r="K46" s="10">
        <f ca="1">D46</f>
        <v>2</v>
      </c>
      <c r="L46" s="33" t="s">
        <v>0</v>
      </c>
      <c r="M46" s="10">
        <f ca="1">I46</f>
        <v>5</v>
      </c>
      <c r="N46" s="33" t="str">
        <f ca="1">C46</f>
        <v>·</v>
      </c>
      <c r="O46" s="10">
        <f ca="1">K46/GCD(K46,I47)</f>
        <v>2</v>
      </c>
      <c r="P46" s="33" t="s">
        <v>0</v>
      </c>
      <c r="Q46" s="10">
        <f ca="1">M46*O46</f>
        <v>10</v>
      </c>
      <c r="R46" s="33" t="s">
        <v>0</v>
      </c>
      <c r="S46" s="10" t="str">
        <f ca="1">IF(GCD(Q47,Q46)&gt;1,Q46/GCD(Q46,Q47),"")</f>
        <v/>
      </c>
    </row>
    <row r="47" spans="1:19" x14ac:dyDescent="0.3">
      <c r="B47" s="13">
        <f ca="1">VLOOKUP($G47,Tabelle2!$A$28:$U$51,4,FALSE)</f>
        <v>127</v>
      </c>
      <c r="C47" s="33"/>
      <c r="D47" s="13">
        <f ca="1">VLOOKUP($G47,Tabelle2!$A$28:$U$51,6,FALSE)</f>
        <v>27</v>
      </c>
      <c r="E47" s="33"/>
      <c r="G47" s="8">
        <f>G46</f>
        <v>4</v>
      </c>
      <c r="I47" s="13">
        <f ca="1">B47</f>
        <v>127</v>
      </c>
      <c r="J47" s="33"/>
      <c r="K47" s="13">
        <f ca="1">D47/GCD(B46,D47)</f>
        <v>3</v>
      </c>
      <c r="L47" s="33"/>
      <c r="M47" s="13">
        <f ca="1">I47/GCD(I47,K46)</f>
        <v>127</v>
      </c>
      <c r="N47" s="33"/>
      <c r="O47" s="13">
        <f ca="1">K47</f>
        <v>3</v>
      </c>
      <c r="P47" s="33"/>
      <c r="Q47" s="12">
        <f ca="1">M47*O47</f>
        <v>381</v>
      </c>
      <c r="R47" s="33"/>
      <c r="S47" s="12" t="str">
        <f ca="1">IF(GCD(Q46,Q47)&gt;1,Q47/GCD(Q46,Q47),"")</f>
        <v/>
      </c>
    </row>
    <row r="48" spans="1:19" x14ac:dyDescent="0.3">
      <c r="G48" s="2"/>
    </row>
    <row r="49" spans="1:19" ht="15" thickBot="1" x14ac:dyDescent="0.35">
      <c r="A49" t="str">
        <f>G49&amp;")"</f>
        <v>5)</v>
      </c>
      <c r="B49" s="10">
        <f ca="1">VLOOKUP($G49,Tabelle2!$A$28:$U$51,3,FALSE)</f>
        <v>54</v>
      </c>
      <c r="C49" s="33" t="str">
        <f ca="1">VLOOKUP($G49,Tabelle2!$A$28:$U$51,7,FALSE)</f>
        <v>·</v>
      </c>
      <c r="D49" s="10">
        <f ca="1">VLOOKUP($G49,Tabelle2!$A$28:$U$51,5,FALSE)</f>
        <v>2</v>
      </c>
      <c r="E49" s="33" t="s">
        <v>0</v>
      </c>
      <c r="G49" s="8">
        <f>G46+1</f>
        <v>5</v>
      </c>
      <c r="H49" t="str">
        <f>A49</f>
        <v>5)</v>
      </c>
      <c r="I49" s="10">
        <f ca="1">B49/GCD(B49,D50)</f>
        <v>1</v>
      </c>
      <c r="J49" s="33" t="str">
        <f ca="1">C49</f>
        <v>·</v>
      </c>
      <c r="K49" s="10">
        <f ca="1">D49</f>
        <v>2</v>
      </c>
      <c r="L49" s="33" t="s">
        <v>0</v>
      </c>
      <c r="M49" s="10">
        <f ca="1">I49</f>
        <v>1</v>
      </c>
      <c r="N49" s="33" t="str">
        <f ca="1">C49</f>
        <v>·</v>
      </c>
      <c r="O49" s="10">
        <f ca="1">K49/GCD(K49,I50)</f>
        <v>1</v>
      </c>
      <c r="P49" s="33" t="s">
        <v>0</v>
      </c>
      <c r="Q49" s="10">
        <f ca="1">M49*O49</f>
        <v>1</v>
      </c>
      <c r="R49" s="33" t="s">
        <v>0</v>
      </c>
      <c r="S49" s="10" t="str">
        <f ca="1">IF(GCD(Q50,Q49)&gt;1,Q49/GCD(Q49,Q50),"")</f>
        <v/>
      </c>
    </row>
    <row r="50" spans="1:19" x14ac:dyDescent="0.3">
      <c r="B50" s="13">
        <f ca="1">VLOOKUP($G50,Tabelle2!$A$28:$U$51,4,FALSE)</f>
        <v>192</v>
      </c>
      <c r="C50" s="33"/>
      <c r="D50" s="13">
        <f ca="1">VLOOKUP($G50,Tabelle2!$A$28:$U$51,6,FALSE)</f>
        <v>54</v>
      </c>
      <c r="E50" s="33"/>
      <c r="G50" s="8">
        <f>G49</f>
        <v>5</v>
      </c>
      <c r="I50" s="13">
        <f ca="1">B50</f>
        <v>192</v>
      </c>
      <c r="J50" s="33"/>
      <c r="K50" s="13">
        <f ca="1">D50/GCD(B49,D50)</f>
        <v>1</v>
      </c>
      <c r="L50" s="33"/>
      <c r="M50" s="13">
        <f ca="1">I50/GCD(I50,K49)</f>
        <v>96</v>
      </c>
      <c r="N50" s="33"/>
      <c r="O50" s="13">
        <f ca="1">K50</f>
        <v>1</v>
      </c>
      <c r="P50" s="33"/>
      <c r="Q50" s="12">
        <f ca="1">M50*O50</f>
        <v>96</v>
      </c>
      <c r="R50" s="33"/>
      <c r="S50" s="12" t="str">
        <f ca="1">IF(GCD(Q49,Q50)&gt;1,Q50/GCD(Q49,Q50),"")</f>
        <v/>
      </c>
    </row>
    <row r="51" spans="1:19" x14ac:dyDescent="0.3">
      <c r="G51" s="2"/>
    </row>
    <row r="52" spans="1:19" x14ac:dyDescent="0.3">
      <c r="H52" s="26" t="s">
        <v>14</v>
      </c>
    </row>
  </sheetData>
  <mergeCells count="112">
    <mergeCell ref="R37:R38"/>
    <mergeCell ref="C40:C41"/>
    <mergeCell ref="N40:N41"/>
    <mergeCell ref="P40:P41"/>
    <mergeCell ref="R40:R41"/>
    <mergeCell ref="R49:R50"/>
    <mergeCell ref="C37:C38"/>
    <mergeCell ref="E37:E38"/>
    <mergeCell ref="J37:J38"/>
    <mergeCell ref="L37:L38"/>
    <mergeCell ref="N37:N38"/>
    <mergeCell ref="C43:C44"/>
    <mergeCell ref="E43:E44"/>
    <mergeCell ref="C49:C50"/>
    <mergeCell ref="P37:P38"/>
    <mergeCell ref="E40:E41"/>
    <mergeCell ref="J40:J41"/>
    <mergeCell ref="L40:L41"/>
    <mergeCell ref="L29:L30"/>
    <mergeCell ref="I16:K16"/>
    <mergeCell ref="P49:P50"/>
    <mergeCell ref="C29:C30"/>
    <mergeCell ref="E29:E30"/>
    <mergeCell ref="J29:J30"/>
    <mergeCell ref="D15:D16"/>
    <mergeCell ref="I7:K7"/>
    <mergeCell ref="L20:L21"/>
    <mergeCell ref="C26:C27"/>
    <mergeCell ref="E26:E27"/>
    <mergeCell ref="J26:J27"/>
    <mergeCell ref="L26:L27"/>
    <mergeCell ref="N26:N27"/>
    <mergeCell ref="P26:P27"/>
    <mergeCell ref="P29:P30"/>
    <mergeCell ref="N20:N21"/>
    <mergeCell ref="P20:P21"/>
    <mergeCell ref="R32:R33"/>
    <mergeCell ref="C32:C33"/>
    <mergeCell ref="E32:E33"/>
    <mergeCell ref="J32:J33"/>
    <mergeCell ref="L32:L33"/>
    <mergeCell ref="N32:N33"/>
    <mergeCell ref="R29:R30"/>
    <mergeCell ref="P32:P33"/>
    <mergeCell ref="R26:R27"/>
    <mergeCell ref="P43:P44"/>
    <mergeCell ref="R20:R21"/>
    <mergeCell ref="C23:C24"/>
    <mergeCell ref="E23:E24"/>
    <mergeCell ref="J23:J24"/>
    <mergeCell ref="L23:L24"/>
    <mergeCell ref="N23:N24"/>
    <mergeCell ref="P23:P24"/>
    <mergeCell ref="R23:R24"/>
    <mergeCell ref="C20:C21"/>
    <mergeCell ref="V4:W4"/>
    <mergeCell ref="V5:W5"/>
    <mergeCell ref="R43:R44"/>
    <mergeCell ref="C46:C47"/>
    <mergeCell ref="E46:E47"/>
    <mergeCell ref="J46:J47"/>
    <mergeCell ref="L46:L47"/>
    <mergeCell ref="N46:N47"/>
    <mergeCell ref="R15:R16"/>
    <mergeCell ref="C15:C16"/>
    <mergeCell ref="E15:E16"/>
    <mergeCell ref="N15:N16"/>
    <mergeCell ref="P46:P47"/>
    <mergeCell ref="R46:R47"/>
    <mergeCell ref="L15:L16"/>
    <mergeCell ref="P15:P16"/>
    <mergeCell ref="J43:J44"/>
    <mergeCell ref="L43:L44"/>
    <mergeCell ref="P12:P13"/>
    <mergeCell ref="R12:R13"/>
    <mergeCell ref="C9:C10"/>
    <mergeCell ref="E9:E10"/>
    <mergeCell ref="P9:P10"/>
    <mergeCell ref="L9:L10"/>
    <mergeCell ref="N9:N10"/>
    <mergeCell ref="I10:K10"/>
    <mergeCell ref="N12:N13"/>
    <mergeCell ref="I13:K13"/>
    <mergeCell ref="P3:P4"/>
    <mergeCell ref="D3:D4"/>
    <mergeCell ref="R9:R10"/>
    <mergeCell ref="R3:R4"/>
    <mergeCell ref="L6:L7"/>
    <mergeCell ref="P6:P7"/>
    <mergeCell ref="R6:R7"/>
    <mergeCell ref="N3:N4"/>
    <mergeCell ref="I4:K4"/>
    <mergeCell ref="N6:N7"/>
    <mergeCell ref="C3:C4"/>
    <mergeCell ref="E3:E4"/>
    <mergeCell ref="L3:L4"/>
    <mergeCell ref="C12:C13"/>
    <mergeCell ref="E12:E13"/>
    <mergeCell ref="L12:L13"/>
    <mergeCell ref="D6:D7"/>
    <mergeCell ref="D9:D10"/>
    <mergeCell ref="D12:D13"/>
    <mergeCell ref="E49:E50"/>
    <mergeCell ref="J49:J50"/>
    <mergeCell ref="L49:L50"/>
    <mergeCell ref="N49:N50"/>
    <mergeCell ref="C6:C7"/>
    <mergeCell ref="E6:E7"/>
    <mergeCell ref="N43:N44"/>
    <mergeCell ref="E20:E21"/>
    <mergeCell ref="J20:J21"/>
    <mergeCell ref="N29:N30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52"/>
  <sheetViews>
    <sheetView tabSelected="1" view="pageLayout" zoomScaleNormal="100" workbookViewId="0">
      <selection activeCell="AA9" sqref="AA9"/>
    </sheetView>
  </sheetViews>
  <sheetFormatPr baseColWidth="10" defaultRowHeight="14.4" x14ac:dyDescent="0.3"/>
  <cols>
    <col min="1" max="1" width="5.109375" customWidth="1"/>
    <col min="2" max="2" width="5.44140625" customWidth="1"/>
    <col min="3" max="3" width="2.6640625" customWidth="1"/>
    <col min="4" max="4" width="3.6640625" customWidth="1"/>
    <col min="5" max="5" width="2.44140625" customWidth="1"/>
    <col min="6" max="6" width="4.88671875" customWidth="1"/>
    <col min="7" max="7" width="2.44140625" customWidth="1"/>
    <col min="8" max="8" width="4.88671875" customWidth="1"/>
    <col min="9" max="9" width="2.44140625" customWidth="1"/>
    <col min="10" max="10" width="8.88671875" customWidth="1"/>
    <col min="11" max="11" width="2.44140625" customWidth="1"/>
    <col min="12" max="12" width="3.88671875" customWidth="1"/>
    <col min="13" max="13" width="3" customWidth="1"/>
    <col min="14" max="14" width="4.88671875" style="25" customWidth="1"/>
    <col min="15" max="15" width="5.44140625" customWidth="1"/>
    <col min="16" max="16" width="2" bestFit="1" customWidth="1"/>
    <col min="17" max="17" width="5.44140625" customWidth="1"/>
    <col min="18" max="18" width="2" bestFit="1" customWidth="1"/>
    <col min="19" max="19" width="5.44140625" customWidth="1"/>
    <col min="20" max="20" width="3" customWidth="1"/>
    <col min="21" max="21" width="5.44140625" customWidth="1"/>
    <col min="22" max="22" width="2" bestFit="1" customWidth="1"/>
    <col min="23" max="23" width="5.44140625" customWidth="1"/>
    <col min="24" max="24" width="2" bestFit="1" customWidth="1"/>
    <col min="25" max="25" width="5.44140625" customWidth="1"/>
  </cols>
  <sheetData>
    <row r="1" spans="1:29" x14ac:dyDescent="0.3">
      <c r="A1" s="36" t="s">
        <v>12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 t="s">
        <v>1</v>
      </c>
      <c r="O1" s="36"/>
      <c r="P1" s="36"/>
      <c r="Q1" s="36"/>
      <c r="R1" s="36"/>
      <c r="S1" s="36"/>
      <c r="T1" s="36"/>
      <c r="U1" s="36"/>
      <c r="V1" s="36"/>
    </row>
    <row r="2" spans="1:29" ht="7.5" customHeight="1" x14ac:dyDescent="0.3">
      <c r="M2" s="2"/>
    </row>
    <row r="3" spans="1:29" ht="15" thickBot="1" x14ac:dyDescent="0.35">
      <c r="A3" t="str">
        <f>M3&amp;")"</f>
        <v>1)</v>
      </c>
      <c r="B3" s="10">
        <f ca="1">VLOOKUP($M3,Tabelle2!$A$3:$U$26,3,FALSE)</f>
        <v>8</v>
      </c>
      <c r="C3" s="33" t="str">
        <f ca="1">VLOOKUP($M3,Tabelle2!$A$3:$U$26,7,FALSE)</f>
        <v>·</v>
      </c>
      <c r="D3" s="33">
        <f ca="1">VLOOKUP($M3,Tabelle2!$A$3:$U$26,5,FALSE)</f>
        <v>4</v>
      </c>
      <c r="E3" s="33" t="s">
        <v>0</v>
      </c>
      <c r="F3" s="16">
        <f ca="1">B3</f>
        <v>8</v>
      </c>
      <c r="G3" s="33" t="str">
        <f ca="1">C3</f>
        <v>·</v>
      </c>
      <c r="H3" s="16">
        <f ca="1">D3</f>
        <v>4</v>
      </c>
      <c r="I3" s="33" t="s">
        <v>0</v>
      </c>
      <c r="J3" s="16" t="str">
        <f ca="1">F3&amp;" "&amp;C3&amp;" "&amp;H3</f>
        <v>8 · 4</v>
      </c>
      <c r="K3" s="33" t="s">
        <v>0</v>
      </c>
      <c r="L3" s="16">
        <f ca="1">S3</f>
        <v>32</v>
      </c>
      <c r="M3" s="8">
        <v>1</v>
      </c>
      <c r="N3" s="25" t="str">
        <f>A3</f>
        <v>1)</v>
      </c>
      <c r="O3" s="10">
        <f ca="1">VLOOKUP($M3,Tabelle2!$A$3:$U$26,3,FALSE)</f>
        <v>8</v>
      </c>
      <c r="P3" s="10" t="str">
        <f ca="1">VLOOKUP($M3,Tabelle2!$A$3:$U$26,7,FALSE)</f>
        <v>·</v>
      </c>
      <c r="Q3" s="10">
        <f ca="1">VLOOKUP($M3,Tabelle2!$A$3:$U$26,5,FALSE)</f>
        <v>4</v>
      </c>
      <c r="R3" s="33" t="s">
        <v>0</v>
      </c>
      <c r="S3" s="10">
        <f ca="1">VLOOKUP($M3,Tabelle2!$A$3:$U$26,8,FALSE)</f>
        <v>32</v>
      </c>
      <c r="T3" s="33" t="str">
        <f ca="1">IF(VLOOKUP($M3,Tabelle2!$A$3:$U$26,11,FALSE)&lt;&gt;0,VLOOKUP($M3,Tabelle2!$A$3:$U$26,10,FALSE),"")</f>
        <v>=</v>
      </c>
      <c r="U3" s="10" t="str">
        <f ca="1">IF(VLOOKUP($M3,Tabelle2!$A$3:$U$26,11,FALSE)&lt;&gt;0,VLOOKUP($M3,Tabelle2!$A$3:$U$26,11,FALSE),"")</f>
        <v/>
      </c>
      <c r="V3" s="33" t="str">
        <f ca="1">IF(VLOOKUP($M3,Tabelle2!$A$3:$U$26,13,FALSE)&lt;&gt;0,VLOOKUP($M3,Tabelle2!$A$3:$U$26,13,FALSE),"")</f>
        <v/>
      </c>
      <c r="W3" s="12"/>
      <c r="X3" s="33"/>
      <c r="Y3" s="12"/>
    </row>
    <row r="4" spans="1:29" x14ac:dyDescent="0.3">
      <c r="B4" s="15">
        <f ca="1">VLOOKUP($M4,Tabelle2!$A$3:$U$26,4,FALSE)</f>
        <v>7</v>
      </c>
      <c r="C4" s="33"/>
      <c r="D4" s="33"/>
      <c r="E4" s="33"/>
      <c r="F4" s="14">
        <f ca="1">B4</f>
        <v>7</v>
      </c>
      <c r="G4" s="33"/>
      <c r="H4" s="14">
        <v>1</v>
      </c>
      <c r="I4" s="33"/>
      <c r="J4" s="14" t="str">
        <f ca="1">F4&amp;" "&amp;C3&amp;" "&amp;H4</f>
        <v>7 · 1</v>
      </c>
      <c r="K4" s="33"/>
      <c r="L4" s="14">
        <f ca="1">B4</f>
        <v>7</v>
      </c>
      <c r="M4" s="8">
        <f>M3</f>
        <v>1</v>
      </c>
      <c r="O4" s="34">
        <f ca="1">VLOOKUP($M4,Tabelle2!$A$3:$U$26,4,FALSE)</f>
        <v>7</v>
      </c>
      <c r="P4" s="34"/>
      <c r="Q4" s="34"/>
      <c r="R4" s="33"/>
      <c r="S4" s="15">
        <f ca="1">VLOOKUP($M4,Tabelle2!$A$3:$U$26,9,FALSE)</f>
        <v>7</v>
      </c>
      <c r="T4" s="33"/>
      <c r="U4" s="15" t="str">
        <f ca="1">IF(VLOOKUP($M4,Tabelle2!$A$3:$U$26,11,FALSE)&lt;&gt;0,VLOOKUP($M4,Tabelle2!$A$3:$U$26,12,FALSE),"")</f>
        <v/>
      </c>
      <c r="V4" s="33"/>
      <c r="W4" s="12"/>
      <c r="X4" s="33"/>
      <c r="Y4" s="12"/>
      <c r="AB4" s="59" t="s">
        <v>19</v>
      </c>
      <c r="AC4" s="57"/>
    </row>
    <row r="5" spans="1:29" x14ac:dyDescent="0.3">
      <c r="M5" s="8"/>
      <c r="AB5" s="57"/>
      <c r="AC5" s="57"/>
    </row>
    <row r="6" spans="1:29" ht="15" thickBot="1" x14ac:dyDescent="0.35">
      <c r="A6" t="str">
        <f>M6&amp;")"</f>
        <v>2)</v>
      </c>
      <c r="B6" s="10">
        <f ca="1">VLOOKUP($M6,Tabelle2!$A$3:$U$26,3,FALSE)</f>
        <v>9</v>
      </c>
      <c r="C6" s="33" t="str">
        <f ca="1">VLOOKUP($M6,Tabelle2!$A$3:$U$26,7,FALSE)</f>
        <v>·</v>
      </c>
      <c r="D6" s="33">
        <f ca="1">VLOOKUP($M6,Tabelle2!$A$3:$U$26,5,FALSE)</f>
        <v>7</v>
      </c>
      <c r="E6" s="33" t="s">
        <v>0</v>
      </c>
      <c r="F6" s="16">
        <f ca="1">B6</f>
        <v>9</v>
      </c>
      <c r="G6" s="33" t="str">
        <f ca="1">C6</f>
        <v>·</v>
      </c>
      <c r="H6" s="16">
        <f ca="1">D6</f>
        <v>7</v>
      </c>
      <c r="I6" s="33" t="s">
        <v>0</v>
      </c>
      <c r="J6" s="16" t="str">
        <f ca="1">F6&amp;" "&amp;C6&amp;" "&amp;H6</f>
        <v>9 · 7</v>
      </c>
      <c r="K6" s="33" t="s">
        <v>0</v>
      </c>
      <c r="L6" s="17"/>
      <c r="M6" s="8">
        <f>M3+1</f>
        <v>2</v>
      </c>
      <c r="N6" s="25" t="str">
        <f>A6</f>
        <v>2)</v>
      </c>
      <c r="O6" s="10">
        <f ca="1">VLOOKUP($M6,Tabelle2!$A$3:$U$26,3,FALSE)</f>
        <v>9</v>
      </c>
      <c r="P6" s="10" t="str">
        <f ca="1">VLOOKUP($M6,Tabelle2!$A$3:$U$26,7,FALSE)</f>
        <v>·</v>
      </c>
      <c r="Q6" s="10">
        <f ca="1">VLOOKUP($M6,Tabelle2!$A$3:$U$26,5,FALSE)</f>
        <v>7</v>
      </c>
      <c r="R6" s="33" t="s">
        <v>0</v>
      </c>
      <c r="S6" s="10">
        <f ca="1">VLOOKUP($M6,Tabelle2!$A$3:$U$26,8,FALSE)</f>
        <v>63</v>
      </c>
      <c r="T6" s="33" t="str">
        <f ca="1">IF(VLOOKUP($M6,Tabelle2!$A$3:$U$26,11,FALSE)&lt;&gt;0,VLOOKUP($M6,Tabelle2!$A$3:$U$26,10,FALSE),"")</f>
        <v>=</v>
      </c>
      <c r="U6" s="10">
        <f ca="1">IF(VLOOKUP($M6,Tabelle2!$A$3:$U$26,11,FALSE)&lt;&gt;0,VLOOKUP($M6,Tabelle2!$A$3:$U$26,11,FALSE),"")</f>
        <v>21</v>
      </c>
      <c r="V6" s="33" t="str">
        <f ca="1">IF(VLOOKUP($M6,Tabelle2!$A$3:$U$26,13,FALSE)&lt;&gt;0,VLOOKUP($M6,Tabelle2!$A$3:$U$26,13,FALSE),"")</f>
        <v/>
      </c>
      <c r="W6" s="12"/>
      <c r="X6" s="33"/>
      <c r="Y6" s="12"/>
      <c r="AB6" s="57"/>
      <c r="AC6" s="57"/>
    </row>
    <row r="7" spans="1:29" x14ac:dyDescent="0.3">
      <c r="B7" s="15">
        <f ca="1">VLOOKUP($M7,Tabelle2!$A$3:$U$26,4,FALSE)</f>
        <v>6</v>
      </c>
      <c r="C7" s="33"/>
      <c r="D7" s="33"/>
      <c r="E7" s="33"/>
      <c r="F7" s="14">
        <f ca="1">B7</f>
        <v>6</v>
      </c>
      <c r="G7" s="33"/>
      <c r="H7" s="14">
        <v>1</v>
      </c>
      <c r="I7" s="33"/>
      <c r="J7" s="14" t="str">
        <f ca="1">F7&amp;" "&amp;C6&amp;" "&amp;H7</f>
        <v>6 · 1</v>
      </c>
      <c r="K7" s="33"/>
      <c r="L7" s="18"/>
      <c r="M7" s="8">
        <f>M6</f>
        <v>2</v>
      </c>
      <c r="O7" s="34">
        <f ca="1">VLOOKUP($M7,Tabelle2!$A$3:$U$26,4,FALSE)</f>
        <v>6</v>
      </c>
      <c r="P7" s="34"/>
      <c r="Q7" s="34"/>
      <c r="R7" s="33"/>
      <c r="S7" s="15">
        <f ca="1">VLOOKUP($M7,Tabelle2!$A$3:$U$26,9,FALSE)</f>
        <v>6</v>
      </c>
      <c r="T7" s="33"/>
      <c r="U7" s="15">
        <f ca="1">IF(VLOOKUP($M7,Tabelle2!$A$3:$U$26,11,FALSE)&lt;&gt;0,VLOOKUP($M7,Tabelle2!$A$3:$U$26,12,FALSE),"")</f>
        <v>2</v>
      </c>
      <c r="V7" s="33"/>
      <c r="W7" s="12"/>
      <c r="X7" s="33"/>
      <c r="Y7" s="12"/>
      <c r="AB7" s="57"/>
      <c r="AC7" s="57"/>
    </row>
    <row r="8" spans="1:29" x14ac:dyDescent="0.3">
      <c r="M8" s="8"/>
    </row>
    <row r="9" spans="1:29" ht="15" thickBot="1" x14ac:dyDescent="0.35">
      <c r="A9" t="str">
        <f>M9&amp;")"</f>
        <v>3)</v>
      </c>
      <c r="B9" s="10">
        <f ca="1">VLOOKUP($M9,Tabelle2!$A$3:$U$26,3,FALSE)</f>
        <v>7</v>
      </c>
      <c r="C9" s="33" t="str">
        <f ca="1">VLOOKUP($M9,Tabelle2!$A$3:$U$26,7,FALSE)</f>
        <v>·</v>
      </c>
      <c r="D9" s="33">
        <f ca="1">VLOOKUP($M9,Tabelle2!$A$3:$U$26,5,FALSE)</f>
        <v>7</v>
      </c>
      <c r="E9" s="33" t="s">
        <v>0</v>
      </c>
      <c r="F9" s="16">
        <f ca="1">B9</f>
        <v>7</v>
      </c>
      <c r="G9" s="33" t="str">
        <f ca="1">C9</f>
        <v>·</v>
      </c>
      <c r="H9" s="16">
        <f ca="1">D9</f>
        <v>7</v>
      </c>
      <c r="I9" s="33" t="s">
        <v>0</v>
      </c>
      <c r="J9" s="17"/>
      <c r="K9" s="33" t="s">
        <v>0</v>
      </c>
      <c r="L9" s="17"/>
      <c r="M9" s="8">
        <f>M6+1</f>
        <v>3</v>
      </c>
      <c r="N9" s="25" t="str">
        <f>A9</f>
        <v>3)</v>
      </c>
      <c r="O9" s="10">
        <f ca="1">VLOOKUP($M9,Tabelle2!$A$3:$U$26,3,FALSE)</f>
        <v>7</v>
      </c>
      <c r="P9" s="10" t="str">
        <f ca="1">VLOOKUP($M9,Tabelle2!$A$3:$U$26,7,FALSE)</f>
        <v>·</v>
      </c>
      <c r="Q9" s="10">
        <f ca="1">VLOOKUP($M9,Tabelle2!$A$3:$U$26,5,FALSE)</f>
        <v>7</v>
      </c>
      <c r="R9" s="33" t="s">
        <v>0</v>
      </c>
      <c r="S9" s="10">
        <f ca="1">VLOOKUP($M9,Tabelle2!$A$3:$U$26,8,FALSE)</f>
        <v>49</v>
      </c>
      <c r="T9" s="33" t="str">
        <f ca="1">IF(VLOOKUP($M9,Tabelle2!$A$3:$U$26,11,FALSE)&lt;&gt;0,VLOOKUP($M9,Tabelle2!$A$3:$U$26,10,FALSE),"")</f>
        <v>=</v>
      </c>
      <c r="U9" s="10" t="str">
        <f ca="1">IF(VLOOKUP($M9,Tabelle2!$A$3:$U$26,11,FALSE)&lt;&gt;0,VLOOKUP($M9,Tabelle2!$A$3:$U$26,11,FALSE),"")</f>
        <v/>
      </c>
      <c r="V9" s="33" t="str">
        <f ca="1">IF(VLOOKUP($M9,Tabelle2!$A$3:$U$26,13,FALSE)&lt;&gt;0,VLOOKUP($M9,Tabelle2!$A$3:$U$26,13,FALSE),"")</f>
        <v/>
      </c>
      <c r="W9" s="12"/>
      <c r="X9" s="33"/>
      <c r="Y9" s="12"/>
      <c r="AB9" s="58"/>
      <c r="AC9" s="58"/>
    </row>
    <row r="10" spans="1:29" x14ac:dyDescent="0.3">
      <c r="B10" s="15">
        <f ca="1">VLOOKUP($M10,Tabelle2!$A$3:$U$26,4,FALSE)</f>
        <v>5</v>
      </c>
      <c r="C10" s="33"/>
      <c r="D10" s="33"/>
      <c r="E10" s="33"/>
      <c r="F10" s="14">
        <f ca="1">B10</f>
        <v>5</v>
      </c>
      <c r="G10" s="33"/>
      <c r="H10" s="14">
        <v>1</v>
      </c>
      <c r="I10" s="33"/>
      <c r="J10" s="18"/>
      <c r="K10" s="33"/>
      <c r="L10" s="18"/>
      <c r="M10" s="8">
        <f>M9</f>
        <v>3</v>
      </c>
      <c r="O10" s="34">
        <f ca="1">VLOOKUP($M10,Tabelle2!$A$3:$U$26,4,FALSE)</f>
        <v>5</v>
      </c>
      <c r="P10" s="34"/>
      <c r="Q10" s="34"/>
      <c r="R10" s="33"/>
      <c r="S10" s="15">
        <f ca="1">VLOOKUP($M10,Tabelle2!$A$3:$U$26,9,FALSE)</f>
        <v>5</v>
      </c>
      <c r="T10" s="33"/>
      <c r="U10" s="15" t="str">
        <f ca="1">IF(VLOOKUP($M10,Tabelle2!$A$3:$U$26,11,FALSE)&lt;&gt;0,VLOOKUP($M10,Tabelle2!$A$3:$U$26,12,FALSE),"")</f>
        <v/>
      </c>
      <c r="V10" s="33"/>
      <c r="W10" s="12"/>
      <c r="X10" s="33"/>
      <c r="Y10" s="12"/>
    </row>
    <row r="11" spans="1:29" x14ac:dyDescent="0.3">
      <c r="M11" s="8"/>
    </row>
    <row r="12" spans="1:29" ht="15" thickBot="1" x14ac:dyDescent="0.35">
      <c r="A12" t="str">
        <f>M12&amp;")"</f>
        <v>4)</v>
      </c>
      <c r="B12" s="10">
        <f ca="1">VLOOKUP($M12,Tabelle2!$A$3:$U$26,3,FALSE)</f>
        <v>4</v>
      </c>
      <c r="C12" s="33" t="str">
        <f ca="1">VLOOKUP($M12,Tabelle2!$A$3:$U$26,7,FALSE)</f>
        <v>·</v>
      </c>
      <c r="D12" s="33">
        <f ca="1">VLOOKUP($M12,Tabelle2!$A$3:$U$26,5,FALSE)</f>
        <v>5</v>
      </c>
      <c r="E12" s="33" t="s">
        <v>0</v>
      </c>
      <c r="F12" s="17"/>
      <c r="G12" s="33" t="str">
        <f ca="1">C12</f>
        <v>·</v>
      </c>
      <c r="H12" s="17"/>
      <c r="I12" s="33" t="s">
        <v>0</v>
      </c>
      <c r="J12" s="17"/>
      <c r="K12" s="33" t="s">
        <v>0</v>
      </c>
      <c r="L12" s="17"/>
      <c r="M12" s="8">
        <f>M9+1</f>
        <v>4</v>
      </c>
      <c r="N12" s="25" t="str">
        <f>A12</f>
        <v>4)</v>
      </c>
      <c r="O12" s="10">
        <f ca="1">VLOOKUP($M12,Tabelle2!$A$3:$U$26,3,FALSE)</f>
        <v>4</v>
      </c>
      <c r="P12" s="10" t="str">
        <f ca="1">VLOOKUP($M12,Tabelle2!$A$3:$U$26,7,FALSE)</f>
        <v>·</v>
      </c>
      <c r="Q12" s="10">
        <f ca="1">VLOOKUP($M12,Tabelle2!$A$3:$U$26,5,FALSE)</f>
        <v>5</v>
      </c>
      <c r="R12" s="33" t="s">
        <v>0</v>
      </c>
      <c r="S12" s="10">
        <f ca="1">VLOOKUP($M12,Tabelle2!$A$3:$U$26,8,FALSE)</f>
        <v>20</v>
      </c>
      <c r="T12" s="33" t="str">
        <f ca="1">IF(VLOOKUP($M12,Tabelle2!$A$3:$U$26,11,FALSE)&lt;&gt;0,VLOOKUP($M12,Tabelle2!$A$3:$U$26,10,FALSE),"")</f>
        <v>=</v>
      </c>
      <c r="U12" s="10">
        <f ca="1">IF(VLOOKUP($M12,Tabelle2!$A$3:$U$26,11,FALSE)&lt;&gt;0,VLOOKUP($M12,Tabelle2!$A$3:$U$26,11,FALSE),"")</f>
        <v>4</v>
      </c>
      <c r="V12" s="33" t="str">
        <f ca="1">IF(VLOOKUP($M12,Tabelle2!$A$3:$U$26,13,FALSE)&lt;&gt;0,VLOOKUP($M12,Tabelle2!$A$3:$U$26,13,FALSE),"")</f>
        <v/>
      </c>
      <c r="W12" s="12"/>
      <c r="X12" s="33"/>
      <c r="Y12" s="12"/>
    </row>
    <row r="13" spans="1:29" x14ac:dyDescent="0.3">
      <c r="B13" s="15">
        <f ca="1">VLOOKUP($M13,Tabelle2!$A$3:$U$26,4,FALSE)</f>
        <v>5</v>
      </c>
      <c r="C13" s="33"/>
      <c r="D13" s="33"/>
      <c r="E13" s="33"/>
      <c r="F13" s="18"/>
      <c r="G13" s="33"/>
      <c r="H13" s="18"/>
      <c r="I13" s="33"/>
      <c r="J13" s="18"/>
      <c r="K13" s="33"/>
      <c r="L13" s="18"/>
      <c r="M13" s="8">
        <f>M12</f>
        <v>4</v>
      </c>
      <c r="O13" s="34">
        <f ca="1">VLOOKUP($M13,Tabelle2!$A$3:$U$26,4,FALSE)</f>
        <v>5</v>
      </c>
      <c r="P13" s="34"/>
      <c r="Q13" s="34"/>
      <c r="R13" s="33"/>
      <c r="S13" s="15">
        <f ca="1">VLOOKUP($M13,Tabelle2!$A$3:$U$26,9,FALSE)</f>
        <v>5</v>
      </c>
      <c r="T13" s="33"/>
      <c r="U13" s="15">
        <f ca="1">IF(VLOOKUP($M13,Tabelle2!$A$3:$U$26,11,FALSE)&lt;&gt;0,VLOOKUP($M13,Tabelle2!$A$3:$U$26,12,FALSE),"")</f>
        <v>1</v>
      </c>
      <c r="V13" s="33"/>
      <c r="W13" s="12"/>
      <c r="X13" s="33"/>
      <c r="Y13" s="12"/>
    </row>
    <row r="14" spans="1:29" x14ac:dyDescent="0.3">
      <c r="M14" s="8"/>
    </row>
    <row r="15" spans="1:29" ht="15" thickBot="1" x14ac:dyDescent="0.35">
      <c r="A15" t="str">
        <f>M15&amp;")"</f>
        <v>5)</v>
      </c>
      <c r="B15" s="10">
        <f ca="1">VLOOKUP($M15,Tabelle2!$A$3:$U$26,3,FALSE)</f>
        <v>9</v>
      </c>
      <c r="C15" s="33" t="str">
        <f ca="1">VLOOKUP($M15,Tabelle2!$A$3:$U$26,7,FALSE)</f>
        <v>·</v>
      </c>
      <c r="D15" s="33">
        <f ca="1">VLOOKUP($M15,Tabelle2!$A$3:$U$26,5,FALSE)</f>
        <v>3</v>
      </c>
      <c r="E15" s="33" t="s">
        <v>0</v>
      </c>
      <c r="F15" s="17"/>
      <c r="G15" s="33" t="str">
        <f ca="1">C15</f>
        <v>·</v>
      </c>
      <c r="H15" s="17"/>
      <c r="I15" s="33" t="s">
        <v>0</v>
      </c>
      <c r="J15" s="17"/>
      <c r="K15" s="33" t="s">
        <v>0</v>
      </c>
      <c r="L15" s="17"/>
      <c r="M15" s="8">
        <f>M12+1</f>
        <v>5</v>
      </c>
      <c r="N15" s="25" t="str">
        <f>A15</f>
        <v>5)</v>
      </c>
      <c r="O15" s="10">
        <f ca="1">VLOOKUP($M15,Tabelle2!$A$3:$U$26,3,FALSE)</f>
        <v>9</v>
      </c>
      <c r="P15" s="10" t="str">
        <f ca="1">VLOOKUP($M15,Tabelle2!$A$3:$U$26,7,FALSE)</f>
        <v>·</v>
      </c>
      <c r="Q15" s="10">
        <f ca="1">VLOOKUP($M15,Tabelle2!$A$3:$U$26,5,FALSE)</f>
        <v>3</v>
      </c>
      <c r="R15" s="33" t="s">
        <v>0</v>
      </c>
      <c r="S15" s="10">
        <f ca="1">VLOOKUP($M15,Tabelle2!$A$3:$U$26,8,FALSE)</f>
        <v>27</v>
      </c>
      <c r="T15" s="33" t="str">
        <f ca="1">IF(VLOOKUP($M15,Tabelle2!$A$3:$U$26,11,FALSE)&lt;&gt;0,VLOOKUP($M15,Tabelle2!$A$3:$U$26,10,FALSE),"")</f>
        <v>=</v>
      </c>
      <c r="U15" s="10" t="str">
        <f ca="1">IF(VLOOKUP($M15,Tabelle2!$A$3:$U$26,11,FALSE)&lt;&gt;0,VLOOKUP($M15,Tabelle2!$A$3:$U$26,11,FALSE),"")</f>
        <v/>
      </c>
      <c r="V15" s="33" t="str">
        <f ca="1">IF(VLOOKUP($M15,Tabelle2!$A$3:$U$26,13,FALSE)&lt;&gt;0,VLOOKUP($M15,Tabelle2!$A$3:$U$26,13,FALSE),"")</f>
        <v/>
      </c>
      <c r="W15" s="12"/>
      <c r="X15" s="33"/>
      <c r="Y15" s="12"/>
    </row>
    <row r="16" spans="1:29" x14ac:dyDescent="0.3">
      <c r="B16" s="15">
        <f ca="1">VLOOKUP($M16,Tabelle2!$A$3:$U$26,4,FALSE)</f>
        <v>4</v>
      </c>
      <c r="C16" s="33"/>
      <c r="D16" s="33"/>
      <c r="E16" s="33"/>
      <c r="F16" s="18"/>
      <c r="G16" s="33"/>
      <c r="H16" s="18"/>
      <c r="I16" s="33"/>
      <c r="J16" s="18"/>
      <c r="K16" s="33"/>
      <c r="L16" s="18"/>
      <c r="M16" s="8">
        <f>M15</f>
        <v>5</v>
      </c>
      <c r="O16" s="34">
        <f ca="1">VLOOKUP($M16,Tabelle2!$A$3:$U$26,4,FALSE)</f>
        <v>4</v>
      </c>
      <c r="P16" s="34"/>
      <c r="Q16" s="34"/>
      <c r="R16" s="33"/>
      <c r="S16" s="15">
        <f ca="1">VLOOKUP($M16,Tabelle2!$A$3:$U$26,9,FALSE)</f>
        <v>4</v>
      </c>
      <c r="T16" s="33"/>
      <c r="U16" s="15" t="str">
        <f ca="1">IF(VLOOKUP($M16,Tabelle2!$A$3:$U$26,11,FALSE)&lt;&gt;0,VLOOKUP($M16,Tabelle2!$A$3:$U$26,12,FALSE),"")</f>
        <v/>
      </c>
      <c r="V16" s="33"/>
      <c r="W16" s="12"/>
      <c r="X16" s="33"/>
      <c r="Y16" s="12"/>
    </row>
    <row r="17" spans="1:25" ht="7.5" customHeight="1" x14ac:dyDescent="0.3">
      <c r="M17" s="2"/>
    </row>
    <row r="18" spans="1:25" ht="15.75" customHeight="1" thickBot="1" x14ac:dyDescent="0.35">
      <c r="A18" t="str">
        <f>M18&amp;")"</f>
        <v>6)</v>
      </c>
      <c r="B18" s="10">
        <f ca="1">VLOOKUP($M18,Tabelle2!$A$3:$U$26,3,FALSE)</f>
        <v>3</v>
      </c>
      <c r="C18" s="33" t="str">
        <f ca="1">VLOOKUP($M18,Tabelle2!$A$3:$U$26,7,FALSE)</f>
        <v>·</v>
      </c>
      <c r="D18" s="33">
        <f ca="1">VLOOKUP($M18,Tabelle2!$A$3:$U$26,5,FALSE)</f>
        <v>7</v>
      </c>
      <c r="E18" s="33" t="s">
        <v>0</v>
      </c>
      <c r="F18" s="17"/>
      <c r="G18" s="33" t="str">
        <f ca="1">C18</f>
        <v>·</v>
      </c>
      <c r="H18" s="17"/>
      <c r="I18" s="33" t="s">
        <v>0</v>
      </c>
      <c r="J18" s="17"/>
      <c r="K18" s="33" t="s">
        <v>0</v>
      </c>
      <c r="L18" s="17"/>
      <c r="M18" s="8">
        <f>M15+1</f>
        <v>6</v>
      </c>
      <c r="N18" s="25" t="str">
        <f>A18</f>
        <v>6)</v>
      </c>
      <c r="O18" s="10">
        <f ca="1">VLOOKUP($M18,Tabelle2!$A$3:$U$26,3,FALSE)</f>
        <v>3</v>
      </c>
      <c r="P18" s="10" t="str">
        <f ca="1">VLOOKUP($M18,Tabelle2!$A$3:$U$26,7,FALSE)</f>
        <v>·</v>
      </c>
      <c r="Q18" s="10">
        <f ca="1">VLOOKUP($M18,Tabelle2!$A$3:$U$26,5,FALSE)</f>
        <v>7</v>
      </c>
      <c r="R18" s="33" t="s">
        <v>0</v>
      </c>
      <c r="S18" s="10">
        <f ca="1">VLOOKUP($M18,Tabelle2!$A$3:$U$26,8,FALSE)</f>
        <v>21</v>
      </c>
      <c r="T18" s="33" t="str">
        <f ca="1">IF(VLOOKUP($M18,Tabelle2!$A$3:$U$26,11,FALSE)&lt;&gt;0,VLOOKUP($M18,Tabelle2!$A$3:$U$26,10,FALSE),"")</f>
        <v>=</v>
      </c>
      <c r="U18" s="10" t="str">
        <f ca="1">IF(VLOOKUP($M18,Tabelle2!$A$3:$U$26,11,FALSE)&lt;&gt;0,VLOOKUP($M18,Tabelle2!$A$3:$U$26,11,FALSE),"")</f>
        <v/>
      </c>
      <c r="V18" s="33" t="str">
        <f ca="1">IF(VLOOKUP($M18,Tabelle2!$A$3:$U$26,13,FALSE)&lt;&gt;0,VLOOKUP($M18,Tabelle2!$A$3:$U$26,13,FALSE),"")</f>
        <v/>
      </c>
      <c r="W18" s="12"/>
      <c r="X18" s="14"/>
      <c r="Y18" s="12"/>
    </row>
    <row r="19" spans="1:25" ht="15.75" customHeight="1" x14ac:dyDescent="0.3">
      <c r="B19" s="15">
        <f ca="1">VLOOKUP($M19,Tabelle2!$A$3:$U$26,4,FALSE)</f>
        <v>8</v>
      </c>
      <c r="C19" s="33"/>
      <c r="D19" s="33"/>
      <c r="E19" s="33"/>
      <c r="F19" s="18"/>
      <c r="G19" s="33"/>
      <c r="H19" s="18"/>
      <c r="I19" s="33"/>
      <c r="J19" s="18"/>
      <c r="K19" s="33"/>
      <c r="L19" s="18"/>
      <c r="M19" s="8">
        <f>M18</f>
        <v>6</v>
      </c>
      <c r="O19" s="34">
        <f ca="1">VLOOKUP($M19,Tabelle2!$A$3:$U$26,4,FALSE)</f>
        <v>8</v>
      </c>
      <c r="P19" s="34"/>
      <c r="Q19" s="34"/>
      <c r="R19" s="33"/>
      <c r="S19" s="15">
        <f ca="1">VLOOKUP($M19,Tabelle2!$A$3:$U$26,9,FALSE)</f>
        <v>8</v>
      </c>
      <c r="T19" s="33"/>
      <c r="U19" s="15" t="str">
        <f ca="1">IF(VLOOKUP($M19,Tabelle2!$A$3:$U$26,11,FALSE)&lt;&gt;0,VLOOKUP($M19,Tabelle2!$A$3:$U$26,12,FALSE),"")</f>
        <v/>
      </c>
      <c r="V19" s="33"/>
      <c r="W19" s="12"/>
      <c r="X19" s="3"/>
      <c r="Y19" s="3"/>
    </row>
    <row r="20" spans="1:25" x14ac:dyDescent="0.3">
      <c r="A20" s="3"/>
      <c r="B20" s="12"/>
      <c r="C20" s="14"/>
      <c r="D20" s="12"/>
      <c r="E20" s="14"/>
      <c r="F20" s="3"/>
      <c r="G20" s="3"/>
      <c r="H20" s="3"/>
      <c r="I20" s="3"/>
      <c r="J20" s="3"/>
      <c r="K20" s="3"/>
      <c r="L20" s="3"/>
      <c r="M20" s="8"/>
      <c r="N20" s="12"/>
      <c r="O20" s="12"/>
      <c r="P20" s="14"/>
      <c r="Q20" s="12"/>
      <c r="R20" s="14"/>
      <c r="S20" s="12"/>
      <c r="T20" s="14"/>
      <c r="U20" s="12"/>
      <c r="V20" s="14"/>
      <c r="W20" s="12"/>
      <c r="X20" s="14"/>
      <c r="Y20" s="12"/>
    </row>
    <row r="21" spans="1:25" ht="15" thickBot="1" x14ac:dyDescent="0.35">
      <c r="A21" t="str">
        <f>M21&amp;")"</f>
        <v>7)</v>
      </c>
      <c r="B21" s="10">
        <f ca="1">VLOOKUP($M21,Tabelle2!$A$3:$U$26,3,FALSE)</f>
        <v>7</v>
      </c>
      <c r="C21" s="33" t="str">
        <f ca="1">VLOOKUP($M21,Tabelle2!$A$3:$U$26,7,FALSE)</f>
        <v>·</v>
      </c>
      <c r="D21" s="33">
        <f ca="1">VLOOKUP($M21,Tabelle2!$A$3:$U$26,5,FALSE)</f>
        <v>5</v>
      </c>
      <c r="E21" s="33" t="s">
        <v>0</v>
      </c>
      <c r="F21" s="17"/>
      <c r="G21" s="33" t="str">
        <f ca="1">C21</f>
        <v>·</v>
      </c>
      <c r="H21" s="17"/>
      <c r="I21" s="33" t="s">
        <v>0</v>
      </c>
      <c r="J21" s="17"/>
      <c r="K21" s="33" t="s">
        <v>0</v>
      </c>
      <c r="L21" s="17"/>
      <c r="M21" s="8">
        <f>M18+1</f>
        <v>7</v>
      </c>
      <c r="N21" s="25" t="str">
        <f>A21</f>
        <v>7)</v>
      </c>
      <c r="O21" s="10">
        <f ca="1">VLOOKUP($M21,Tabelle2!$A$3:$U$26,3,FALSE)</f>
        <v>7</v>
      </c>
      <c r="P21" s="10" t="str">
        <f ca="1">VLOOKUP($M21,Tabelle2!$A$3:$U$26,7,FALSE)</f>
        <v>·</v>
      </c>
      <c r="Q21" s="10">
        <f ca="1">VLOOKUP($M21,Tabelle2!$A$3:$U$26,5,FALSE)</f>
        <v>5</v>
      </c>
      <c r="R21" s="33" t="s">
        <v>0</v>
      </c>
      <c r="S21" s="10">
        <f ca="1">VLOOKUP($M21,Tabelle2!$A$3:$U$26,8,FALSE)</f>
        <v>35</v>
      </c>
      <c r="T21" s="33" t="str">
        <f ca="1">IF(VLOOKUP($M21,Tabelle2!$A$3:$U$26,11,FALSE)&lt;&gt;0,VLOOKUP($M21,Tabelle2!$A$3:$U$26,10,FALSE),"")</f>
        <v>=</v>
      </c>
      <c r="U21" s="10" t="str">
        <f ca="1">IF(VLOOKUP($M21,Tabelle2!$A$3:$U$26,11,FALSE)&lt;&gt;0,VLOOKUP($M21,Tabelle2!$A$3:$U$26,11,FALSE),"")</f>
        <v/>
      </c>
      <c r="V21" s="14"/>
      <c r="W21" s="12"/>
      <c r="X21" s="14"/>
      <c r="Y21" s="12"/>
    </row>
    <row r="22" spans="1:25" x14ac:dyDescent="0.3">
      <c r="B22" s="15">
        <f ca="1">VLOOKUP($M22,Tabelle2!$A$3:$U$26,4,FALSE)</f>
        <v>8</v>
      </c>
      <c r="C22" s="33"/>
      <c r="D22" s="33"/>
      <c r="E22" s="33"/>
      <c r="F22" s="18"/>
      <c r="G22" s="33"/>
      <c r="H22" s="18"/>
      <c r="I22" s="33"/>
      <c r="J22" s="18"/>
      <c r="K22" s="33"/>
      <c r="L22" s="18"/>
      <c r="M22" s="8">
        <f>M21</f>
        <v>7</v>
      </c>
      <c r="O22" s="34">
        <f ca="1">VLOOKUP($M22,Tabelle2!$A$3:$U$26,4,FALSE)</f>
        <v>8</v>
      </c>
      <c r="P22" s="34"/>
      <c r="Q22" s="34"/>
      <c r="R22" s="33"/>
      <c r="S22" s="15">
        <f ca="1">VLOOKUP($M22,Tabelle2!$A$3:$U$26,9,FALSE)</f>
        <v>8</v>
      </c>
      <c r="T22" s="33"/>
      <c r="U22" s="15" t="str">
        <f ca="1">IF(VLOOKUP($M22,Tabelle2!$A$3:$U$26,11,FALSE)&lt;&gt;0,VLOOKUP($M22,Tabelle2!$A$3:$U$26,12,FALSE),"")</f>
        <v/>
      </c>
      <c r="V22" s="3"/>
      <c r="W22" s="3"/>
      <c r="X22" s="3"/>
      <c r="Y22" s="3"/>
    </row>
    <row r="23" spans="1:25" x14ac:dyDescent="0.3">
      <c r="A23" s="3"/>
      <c r="B23" s="12"/>
      <c r="C23" s="14"/>
      <c r="D23" s="12"/>
      <c r="E23" s="14"/>
      <c r="F23" s="3"/>
      <c r="G23" s="3"/>
      <c r="H23" s="3"/>
      <c r="I23" s="3"/>
      <c r="J23" s="3"/>
      <c r="K23" s="3"/>
      <c r="L23" s="3"/>
      <c r="M23" s="8"/>
      <c r="N23" s="12"/>
      <c r="O23" s="12"/>
      <c r="P23" s="14"/>
      <c r="Q23" s="12"/>
      <c r="R23" s="14"/>
      <c r="S23" s="12"/>
      <c r="T23" s="14"/>
      <c r="U23" s="12"/>
      <c r="V23" s="14"/>
      <c r="W23" s="12"/>
      <c r="X23" s="14"/>
      <c r="Y23" s="12"/>
    </row>
    <row r="24" spans="1:25" ht="15" thickBot="1" x14ac:dyDescent="0.35">
      <c r="A24" t="str">
        <f>M24&amp;")"</f>
        <v>8)</v>
      </c>
      <c r="B24" s="10">
        <f ca="1">VLOOKUP($M24,Tabelle2!$A$3:$U$26,3,FALSE)</f>
        <v>2</v>
      </c>
      <c r="C24" s="33" t="str">
        <f ca="1">VLOOKUP($M24,Tabelle2!$A$3:$U$26,7,FALSE)</f>
        <v>·</v>
      </c>
      <c r="D24" s="33">
        <f ca="1">VLOOKUP($M24,Tabelle2!$A$3:$U$26,5,FALSE)</f>
        <v>7</v>
      </c>
      <c r="E24" s="33" t="s">
        <v>0</v>
      </c>
      <c r="F24" s="17"/>
      <c r="G24" s="33" t="str">
        <f ca="1">C24</f>
        <v>·</v>
      </c>
      <c r="H24" s="17"/>
      <c r="I24" s="33" t="s">
        <v>0</v>
      </c>
      <c r="J24" s="17"/>
      <c r="K24" s="33" t="s">
        <v>0</v>
      </c>
      <c r="L24" s="17"/>
      <c r="M24" s="8">
        <f>M21+1</f>
        <v>8</v>
      </c>
      <c r="N24" s="25" t="str">
        <f>A24</f>
        <v>8)</v>
      </c>
      <c r="O24" s="10">
        <f ca="1">VLOOKUP($M24,Tabelle2!$A$3:$U$26,3,FALSE)</f>
        <v>2</v>
      </c>
      <c r="P24" s="10" t="str">
        <f ca="1">VLOOKUP($M24,Tabelle2!$A$3:$U$26,7,FALSE)</f>
        <v>·</v>
      </c>
      <c r="Q24" s="10">
        <f ca="1">VLOOKUP($M24,Tabelle2!$A$3:$U$26,5,FALSE)</f>
        <v>7</v>
      </c>
      <c r="R24" s="33" t="s">
        <v>0</v>
      </c>
      <c r="S24" s="10">
        <f ca="1">VLOOKUP($M24,Tabelle2!$A$3:$U$26,8,FALSE)</f>
        <v>14</v>
      </c>
      <c r="T24" s="33" t="str">
        <f ca="1">IF(VLOOKUP($M24,Tabelle2!$A$3:$U$26,11,FALSE)&lt;&gt;0,VLOOKUP($M24,Tabelle2!$A$3:$U$26,10,FALSE),"")</f>
        <v>=</v>
      </c>
      <c r="U24" s="10" t="str">
        <f ca="1">IF(VLOOKUP($M24,Tabelle2!$A$3:$U$26,11,FALSE)&lt;&gt;0,VLOOKUP($M24,Tabelle2!$A$3:$U$26,11,FALSE),"")</f>
        <v/>
      </c>
      <c r="V24" s="14"/>
      <c r="W24" s="12"/>
      <c r="X24" s="14"/>
      <c r="Y24" s="12"/>
    </row>
    <row r="25" spans="1:25" x14ac:dyDescent="0.3">
      <c r="B25" s="15">
        <f ca="1">VLOOKUP($M25,Tabelle2!$A$3:$U$26,4,FALSE)</f>
        <v>3</v>
      </c>
      <c r="C25" s="33"/>
      <c r="D25" s="33"/>
      <c r="E25" s="33"/>
      <c r="F25" s="18"/>
      <c r="G25" s="33"/>
      <c r="H25" s="18"/>
      <c r="I25" s="33"/>
      <c r="J25" s="18"/>
      <c r="K25" s="33"/>
      <c r="L25" s="18"/>
      <c r="M25" s="8">
        <f>M24</f>
        <v>8</v>
      </c>
      <c r="O25" s="34">
        <f ca="1">VLOOKUP($M25,Tabelle2!$A$3:$U$26,4,FALSE)</f>
        <v>3</v>
      </c>
      <c r="P25" s="34"/>
      <c r="Q25" s="34"/>
      <c r="R25" s="33"/>
      <c r="S25" s="15">
        <f ca="1">VLOOKUP($M25,Tabelle2!$A$3:$U$26,9,FALSE)</f>
        <v>3</v>
      </c>
      <c r="T25" s="33"/>
      <c r="U25" s="15" t="str">
        <f ca="1">IF(VLOOKUP($M25,Tabelle2!$A$3:$U$26,11,FALSE)&lt;&gt;0,VLOOKUP($M25,Tabelle2!$A$3:$U$26,12,FALSE),"")</f>
        <v/>
      </c>
      <c r="V25" s="3"/>
      <c r="W25" s="3"/>
      <c r="X25" s="3"/>
      <c r="Y25" s="3"/>
    </row>
    <row r="26" spans="1:25" x14ac:dyDescent="0.3">
      <c r="A26" s="3"/>
      <c r="B26" s="12"/>
      <c r="C26" s="14"/>
      <c r="D26" s="12"/>
      <c r="E26" s="14"/>
      <c r="F26" s="3"/>
      <c r="G26" s="3"/>
      <c r="H26" s="3"/>
      <c r="I26" s="3"/>
      <c r="J26" s="3"/>
      <c r="K26" s="3"/>
      <c r="L26" s="3"/>
      <c r="M26" s="8"/>
      <c r="N26" s="12"/>
      <c r="O26" s="12"/>
      <c r="P26" s="14"/>
      <c r="Q26" s="12"/>
      <c r="R26" s="14"/>
      <c r="S26" s="12"/>
      <c r="T26" s="14"/>
      <c r="U26" s="12"/>
      <c r="V26" s="14"/>
      <c r="W26" s="12"/>
      <c r="X26" s="14"/>
      <c r="Y26" s="12"/>
    </row>
    <row r="27" spans="1:25" ht="15" thickBot="1" x14ac:dyDescent="0.35">
      <c r="A27" t="str">
        <f>M27&amp;")"</f>
        <v>9)</v>
      </c>
      <c r="B27" s="10">
        <f ca="1">VLOOKUP($M27,Tabelle2!$A$3:$U$26,3,FALSE)</f>
        <v>9</v>
      </c>
      <c r="C27" s="33" t="str">
        <f ca="1">VLOOKUP($M27,Tabelle2!$A$3:$U$26,7,FALSE)</f>
        <v>·</v>
      </c>
      <c r="D27" s="33">
        <f ca="1">VLOOKUP($M27,Tabelle2!$A$3:$U$26,5,FALSE)</f>
        <v>9</v>
      </c>
      <c r="E27" s="33" t="s">
        <v>0</v>
      </c>
      <c r="F27" s="17"/>
      <c r="G27" s="33" t="str">
        <f ca="1">C27</f>
        <v>·</v>
      </c>
      <c r="H27" s="17"/>
      <c r="I27" s="33" t="s">
        <v>0</v>
      </c>
      <c r="J27" s="17"/>
      <c r="K27" s="33" t="s">
        <v>0</v>
      </c>
      <c r="L27" s="17"/>
      <c r="M27" s="8">
        <f>M24+1</f>
        <v>9</v>
      </c>
      <c r="N27" s="25" t="str">
        <f>A27</f>
        <v>9)</v>
      </c>
      <c r="O27" s="10">
        <f ca="1">VLOOKUP($M27,Tabelle2!$A$3:$U$26,3,FALSE)</f>
        <v>9</v>
      </c>
      <c r="P27" s="10" t="str">
        <f ca="1">VLOOKUP($M27,Tabelle2!$A$3:$U$26,7,FALSE)</f>
        <v>·</v>
      </c>
      <c r="Q27" s="10">
        <f ca="1">VLOOKUP($M27,Tabelle2!$A$3:$U$26,5,FALSE)</f>
        <v>9</v>
      </c>
      <c r="R27" s="33" t="s">
        <v>0</v>
      </c>
      <c r="S27" s="10">
        <f ca="1">VLOOKUP($M27,Tabelle2!$A$3:$U$26,8,FALSE)</f>
        <v>81</v>
      </c>
      <c r="T27" s="33" t="str">
        <f ca="1">IF(VLOOKUP($M27,Tabelle2!$A$3:$U$26,11,FALSE)&lt;&gt;0,VLOOKUP($M27,Tabelle2!$A$3:$U$26,10,FALSE),"")</f>
        <v>=</v>
      </c>
      <c r="U27" s="10">
        <f ca="1">IF(VLOOKUP($M27,Tabelle2!$A$3:$U$26,11,FALSE)&lt;&gt;0,VLOOKUP($M27,Tabelle2!$A$3:$U$26,11,FALSE),"")</f>
        <v>27</v>
      </c>
      <c r="V27" s="14"/>
      <c r="W27" s="12"/>
      <c r="X27" s="14"/>
      <c r="Y27" s="12"/>
    </row>
    <row r="28" spans="1:25" x14ac:dyDescent="0.3">
      <c r="B28" s="15">
        <f ca="1">VLOOKUP($M28,Tabelle2!$A$3:$U$26,4,FALSE)</f>
        <v>3</v>
      </c>
      <c r="C28" s="33"/>
      <c r="D28" s="33"/>
      <c r="E28" s="33"/>
      <c r="F28" s="18"/>
      <c r="G28" s="33"/>
      <c r="H28" s="18"/>
      <c r="I28" s="33"/>
      <c r="J28" s="18"/>
      <c r="K28" s="33"/>
      <c r="L28" s="18"/>
      <c r="M28" s="8">
        <f>M27</f>
        <v>9</v>
      </c>
      <c r="O28" s="34">
        <f ca="1">VLOOKUP($M28,Tabelle2!$A$3:$U$26,4,FALSE)</f>
        <v>3</v>
      </c>
      <c r="P28" s="34"/>
      <c r="Q28" s="34"/>
      <c r="R28" s="33"/>
      <c r="S28" s="15">
        <f ca="1">VLOOKUP($M28,Tabelle2!$A$3:$U$26,9,FALSE)</f>
        <v>3</v>
      </c>
      <c r="T28" s="33"/>
      <c r="U28" s="15">
        <f ca="1">IF(VLOOKUP($M28,Tabelle2!$A$3:$U$26,11,FALSE)&lt;&gt;0,VLOOKUP($M28,Tabelle2!$A$3:$U$26,12,FALSE),"")</f>
        <v>1</v>
      </c>
      <c r="V28" s="3"/>
      <c r="W28" s="3"/>
      <c r="X28" s="3"/>
      <c r="Y28" s="3"/>
    </row>
    <row r="29" spans="1:25" x14ac:dyDescent="0.3">
      <c r="A29" s="3"/>
      <c r="B29" s="12"/>
      <c r="C29" s="14"/>
      <c r="D29" s="12"/>
      <c r="E29" s="14"/>
      <c r="F29" s="3"/>
      <c r="G29" s="3"/>
      <c r="H29" s="3"/>
      <c r="I29" s="3"/>
      <c r="J29" s="3"/>
      <c r="K29" s="3"/>
      <c r="L29" s="3"/>
      <c r="M29" s="8"/>
      <c r="N29" s="12"/>
      <c r="O29" s="12"/>
      <c r="P29" s="14"/>
      <c r="Q29" s="12"/>
      <c r="R29" s="14"/>
      <c r="S29" s="12"/>
      <c r="T29" s="14"/>
      <c r="U29" s="12"/>
      <c r="V29" s="14"/>
      <c r="W29" s="12"/>
      <c r="X29" s="14"/>
      <c r="Y29" s="12"/>
    </row>
    <row r="30" spans="1:25" ht="15" thickBot="1" x14ac:dyDescent="0.35">
      <c r="A30" t="str">
        <f>M30&amp;")"</f>
        <v>10)</v>
      </c>
      <c r="B30" s="10">
        <f ca="1">VLOOKUP($M30,Tabelle2!$A$3:$U$26,3,FALSE)</f>
        <v>8</v>
      </c>
      <c r="C30" s="33" t="str">
        <f ca="1">VLOOKUP($M30,Tabelle2!$A$3:$U$26,7,FALSE)</f>
        <v>·</v>
      </c>
      <c r="D30" s="33">
        <f ca="1">VLOOKUP($M30,Tabelle2!$A$3:$U$26,5,FALSE)</f>
        <v>9</v>
      </c>
      <c r="E30" s="33" t="s">
        <v>0</v>
      </c>
      <c r="F30" s="17"/>
      <c r="G30" s="33" t="str">
        <f ca="1">C30</f>
        <v>·</v>
      </c>
      <c r="H30" s="17"/>
      <c r="I30" s="33" t="s">
        <v>0</v>
      </c>
      <c r="J30" s="17"/>
      <c r="K30" s="33" t="s">
        <v>0</v>
      </c>
      <c r="L30" s="17"/>
      <c r="M30" s="8">
        <f>M27+1</f>
        <v>10</v>
      </c>
      <c r="N30" s="25" t="str">
        <f>A30</f>
        <v>10)</v>
      </c>
      <c r="O30" s="10">
        <f ca="1">VLOOKUP($M30,Tabelle2!$A$3:$U$26,3,FALSE)</f>
        <v>8</v>
      </c>
      <c r="P30" s="10" t="str">
        <f ca="1">VLOOKUP($M30,Tabelle2!$A$3:$U$26,7,FALSE)</f>
        <v>·</v>
      </c>
      <c r="Q30" s="10">
        <f ca="1">VLOOKUP($M30,Tabelle2!$A$3:$U$26,5,FALSE)</f>
        <v>9</v>
      </c>
      <c r="R30" s="33" t="s">
        <v>0</v>
      </c>
      <c r="S30" s="10">
        <f ca="1">VLOOKUP($M30,Tabelle2!$A$3:$U$26,8,FALSE)</f>
        <v>72</v>
      </c>
      <c r="T30" s="33" t="str">
        <f ca="1">IF(VLOOKUP($M30,Tabelle2!$A$3:$U$26,11,FALSE)&lt;&gt;0,VLOOKUP($M30,Tabelle2!$A$3:$U$26,10,FALSE),"")</f>
        <v>=</v>
      </c>
      <c r="U30" s="10">
        <f ca="1">IF(VLOOKUP($M30,Tabelle2!$A$3:$U$26,11,FALSE)&lt;&gt;0,VLOOKUP($M30,Tabelle2!$A$3:$U$26,11,FALSE),"")</f>
        <v>18</v>
      </c>
      <c r="V30" s="14"/>
      <c r="W30" s="12"/>
      <c r="X30" s="14"/>
      <c r="Y30" s="12"/>
    </row>
    <row r="31" spans="1:25" x14ac:dyDescent="0.3">
      <c r="B31" s="15">
        <f ca="1">VLOOKUP($M31,Tabelle2!$A$3:$U$26,4,FALSE)</f>
        <v>4</v>
      </c>
      <c r="C31" s="33"/>
      <c r="D31" s="33"/>
      <c r="E31" s="33"/>
      <c r="F31" s="18"/>
      <c r="G31" s="33"/>
      <c r="H31" s="18"/>
      <c r="I31" s="33"/>
      <c r="J31" s="18"/>
      <c r="K31" s="33"/>
      <c r="L31" s="18"/>
      <c r="M31" s="8">
        <f>M30</f>
        <v>10</v>
      </c>
      <c r="O31" s="34">
        <f ca="1">VLOOKUP($M31,Tabelle2!$A$3:$U$26,4,FALSE)</f>
        <v>4</v>
      </c>
      <c r="P31" s="34"/>
      <c r="Q31" s="34"/>
      <c r="R31" s="33"/>
      <c r="S31" s="15">
        <f ca="1">VLOOKUP($M31,Tabelle2!$A$3:$U$26,9,FALSE)</f>
        <v>4</v>
      </c>
      <c r="T31" s="33"/>
      <c r="U31" s="15">
        <f ca="1">IF(VLOOKUP($M31,Tabelle2!$A$3:$U$26,11,FALSE)&lt;&gt;0,VLOOKUP($M31,Tabelle2!$A$3:$U$26,12,FALSE),"")</f>
        <v>1</v>
      </c>
      <c r="V31" s="3"/>
      <c r="W31" s="3"/>
      <c r="X31" s="3"/>
      <c r="Y31" s="3"/>
    </row>
    <row r="32" spans="1:25" x14ac:dyDescent="0.3">
      <c r="A32" s="3"/>
      <c r="B32" s="12"/>
      <c r="C32" s="14"/>
      <c r="D32" s="12"/>
      <c r="E32" s="14"/>
      <c r="F32" s="3"/>
      <c r="G32" s="3"/>
      <c r="H32" s="3"/>
      <c r="I32" s="3"/>
      <c r="J32" s="3"/>
      <c r="K32" s="3"/>
      <c r="L32" s="3"/>
      <c r="M32" s="8"/>
      <c r="N32" s="12"/>
      <c r="O32" s="12"/>
      <c r="P32" s="14"/>
      <c r="Q32" s="12"/>
      <c r="R32" s="14"/>
      <c r="S32" s="12"/>
      <c r="T32" s="14"/>
      <c r="U32" s="12"/>
      <c r="V32" s="14"/>
      <c r="W32" s="12"/>
      <c r="X32" s="14"/>
      <c r="Y32" s="12"/>
    </row>
    <row r="33" spans="1:25" ht="15" thickBot="1" x14ac:dyDescent="0.35">
      <c r="A33" t="str">
        <f>M33&amp;")"</f>
        <v>11)</v>
      </c>
      <c r="B33" s="10">
        <f ca="1">VLOOKUP($M33,Tabelle2!$A$3:$U$26,3,FALSE)</f>
        <v>8</v>
      </c>
      <c r="C33" s="33" t="str">
        <f ca="1">VLOOKUP($M33,Tabelle2!$A$3:$U$26,7,FALSE)</f>
        <v>·</v>
      </c>
      <c r="D33" s="33">
        <f ca="1">VLOOKUP($M33,Tabelle2!$A$3:$U$26,5,FALSE)</f>
        <v>7</v>
      </c>
      <c r="E33" s="33" t="s">
        <v>0</v>
      </c>
      <c r="F33" s="17"/>
      <c r="G33" s="33" t="str">
        <f ca="1">C33</f>
        <v>·</v>
      </c>
      <c r="H33" s="17"/>
      <c r="I33" s="33" t="s">
        <v>0</v>
      </c>
      <c r="J33" s="17"/>
      <c r="K33" s="33" t="s">
        <v>0</v>
      </c>
      <c r="L33" s="17"/>
      <c r="M33" s="8">
        <f>M30+1</f>
        <v>11</v>
      </c>
      <c r="N33" s="25" t="str">
        <f>A33</f>
        <v>11)</v>
      </c>
      <c r="O33" s="10">
        <f ca="1">VLOOKUP($M33,Tabelle2!$A$3:$U$26,3,FALSE)</f>
        <v>8</v>
      </c>
      <c r="P33" s="10" t="str">
        <f ca="1">VLOOKUP($M33,Tabelle2!$A$3:$U$26,7,FALSE)</f>
        <v>·</v>
      </c>
      <c r="Q33" s="10">
        <f ca="1">VLOOKUP($M33,Tabelle2!$A$3:$U$26,5,FALSE)</f>
        <v>7</v>
      </c>
      <c r="R33" s="33" t="s">
        <v>0</v>
      </c>
      <c r="S33" s="10">
        <f ca="1">VLOOKUP($M33,Tabelle2!$A$3:$U$26,8,FALSE)</f>
        <v>56</v>
      </c>
      <c r="T33" s="33" t="str">
        <f ca="1">IF(VLOOKUP($M33,Tabelle2!$A$3:$U$26,11,FALSE)&lt;&gt;0,VLOOKUP($M33,Tabelle2!$A$3:$U$26,10,FALSE),"")</f>
        <v>=</v>
      </c>
      <c r="U33" s="10">
        <f ca="1">IF(VLOOKUP($M33,Tabelle2!$A$3:$U$26,11,FALSE)&lt;&gt;0,VLOOKUP($M33,Tabelle2!$A$3:$U$26,11,FALSE),"")</f>
        <v>8</v>
      </c>
      <c r="V33" s="14"/>
      <c r="W33" s="12"/>
      <c r="X33" s="14"/>
      <c r="Y33" s="12"/>
    </row>
    <row r="34" spans="1:25" ht="15.75" customHeight="1" x14ac:dyDescent="0.3">
      <c r="B34" s="15">
        <f ca="1">VLOOKUP($M34,Tabelle2!$A$3:$U$26,4,FALSE)</f>
        <v>7</v>
      </c>
      <c r="C34" s="33"/>
      <c r="D34" s="33"/>
      <c r="E34" s="33"/>
      <c r="F34" s="18"/>
      <c r="G34" s="33"/>
      <c r="H34" s="18"/>
      <c r="I34" s="33"/>
      <c r="J34" s="18"/>
      <c r="K34" s="33"/>
      <c r="L34" s="18"/>
      <c r="M34" s="8">
        <f>M33</f>
        <v>11</v>
      </c>
      <c r="O34" s="34">
        <f ca="1">VLOOKUP($M34,Tabelle2!$A$3:$U$26,4,FALSE)</f>
        <v>7</v>
      </c>
      <c r="P34" s="34"/>
      <c r="Q34" s="34"/>
      <c r="R34" s="33"/>
      <c r="S34" s="15">
        <f ca="1">VLOOKUP($M34,Tabelle2!$A$3:$U$26,9,FALSE)</f>
        <v>7</v>
      </c>
      <c r="T34" s="33"/>
      <c r="U34" s="15">
        <f ca="1">IF(VLOOKUP($M34,Tabelle2!$A$3:$U$26,11,FALSE)&lt;&gt;0,VLOOKUP($M34,Tabelle2!$A$3:$U$26,12,FALSE),"")</f>
        <v>1</v>
      </c>
      <c r="V34" s="3"/>
      <c r="W34" s="3"/>
      <c r="X34" s="3"/>
      <c r="Y34" s="3"/>
    </row>
    <row r="35" spans="1:25" x14ac:dyDescent="0.3">
      <c r="A35" s="19"/>
      <c r="B35" s="12"/>
      <c r="C35" s="14"/>
      <c r="D35" s="12"/>
      <c r="E35" s="14"/>
      <c r="F35" s="3"/>
      <c r="G35" s="3"/>
      <c r="H35" s="3"/>
      <c r="I35" s="3"/>
      <c r="J35" s="3"/>
      <c r="K35" s="3"/>
      <c r="L35" s="3"/>
      <c r="M35" s="8"/>
      <c r="N35" s="12"/>
      <c r="O35" s="12"/>
      <c r="P35" s="14"/>
      <c r="Q35" s="12"/>
      <c r="R35" s="14"/>
      <c r="S35" s="12"/>
      <c r="T35" s="14"/>
      <c r="U35" s="12"/>
      <c r="V35" s="14"/>
      <c r="W35" s="12"/>
      <c r="X35" s="14"/>
      <c r="Y35" s="12"/>
    </row>
    <row r="36" spans="1:25" ht="15.75" customHeight="1" thickBot="1" x14ac:dyDescent="0.35">
      <c r="A36" t="str">
        <f>M36&amp;")"</f>
        <v>12)</v>
      </c>
      <c r="B36" s="10">
        <f ca="1">VLOOKUP($M36,Tabelle2!$A$3:$U$26,3,FALSE)</f>
        <v>3</v>
      </c>
      <c r="C36" s="33" t="str">
        <f ca="1">VLOOKUP($M36,Tabelle2!$A$3:$U$26,7,FALSE)</f>
        <v>·</v>
      </c>
      <c r="D36" s="33">
        <f ca="1">VLOOKUP($M36,Tabelle2!$A$3:$U$26,5,FALSE)</f>
        <v>6</v>
      </c>
      <c r="E36" s="33" t="s">
        <v>0</v>
      </c>
      <c r="F36" s="17"/>
      <c r="G36" s="33" t="str">
        <f ca="1">C36</f>
        <v>·</v>
      </c>
      <c r="H36" s="17"/>
      <c r="I36" s="33" t="s">
        <v>0</v>
      </c>
      <c r="J36" s="17"/>
      <c r="K36" s="33" t="s">
        <v>0</v>
      </c>
      <c r="L36" s="17"/>
      <c r="M36" s="8">
        <f>M33+1</f>
        <v>12</v>
      </c>
      <c r="N36" s="25" t="str">
        <f>A36</f>
        <v>12)</v>
      </c>
      <c r="O36" s="10">
        <f ca="1">VLOOKUP($M36,Tabelle2!$A$3:$U$26,3,FALSE)</f>
        <v>3</v>
      </c>
      <c r="P36" s="10" t="str">
        <f ca="1">VLOOKUP($M36,Tabelle2!$A$3:$U$26,7,FALSE)</f>
        <v>·</v>
      </c>
      <c r="Q36" s="10">
        <f ca="1">VLOOKUP($M36,Tabelle2!$A$3:$U$26,5,FALSE)</f>
        <v>6</v>
      </c>
      <c r="R36" s="33" t="s">
        <v>0</v>
      </c>
      <c r="S36" s="10">
        <f ca="1">VLOOKUP($M36,Tabelle2!$A$3:$U$26,8,FALSE)</f>
        <v>18</v>
      </c>
      <c r="T36" s="33" t="str">
        <f ca="1">IF(VLOOKUP($M36,Tabelle2!$A$3:$U$26,11,FALSE)&lt;&gt;0,VLOOKUP($M36,Tabelle2!$A$3:$U$26,10,FALSE),"")</f>
        <v>=</v>
      </c>
      <c r="U36" s="10">
        <f ca="1">IF(VLOOKUP($M36,Tabelle2!$A$3:$U$26,11,FALSE)&lt;&gt;0,VLOOKUP($M36,Tabelle2!$A$3:$U$26,11,FALSE),"")</f>
        <v>9</v>
      </c>
      <c r="V36" s="3"/>
      <c r="W36" s="3"/>
      <c r="X36" s="3"/>
      <c r="Y36" s="3"/>
    </row>
    <row r="37" spans="1:25" x14ac:dyDescent="0.3">
      <c r="B37" s="15">
        <f ca="1">VLOOKUP($M37,Tabelle2!$A$3:$U$26,4,FALSE)</f>
        <v>4</v>
      </c>
      <c r="C37" s="33"/>
      <c r="D37" s="33"/>
      <c r="E37" s="33"/>
      <c r="F37" s="18"/>
      <c r="G37" s="33"/>
      <c r="H37" s="18"/>
      <c r="I37" s="33"/>
      <c r="J37" s="18"/>
      <c r="K37" s="33"/>
      <c r="L37" s="18"/>
      <c r="M37" s="8">
        <f>M36</f>
        <v>12</v>
      </c>
      <c r="O37" s="34">
        <f ca="1">VLOOKUP($M37,Tabelle2!$A$3:$U$26,4,FALSE)</f>
        <v>4</v>
      </c>
      <c r="P37" s="34"/>
      <c r="Q37" s="34"/>
      <c r="R37" s="33"/>
      <c r="S37" s="15">
        <f ca="1">VLOOKUP($M37,Tabelle2!$A$3:$U$26,9,FALSE)</f>
        <v>4</v>
      </c>
      <c r="T37" s="33"/>
      <c r="U37" s="15">
        <f ca="1">IF(VLOOKUP($M37,Tabelle2!$A$3:$U$26,11,FALSE)&lt;&gt;0,VLOOKUP($M37,Tabelle2!$A$3:$U$26,12,FALSE),"")</f>
        <v>2</v>
      </c>
      <c r="V37" s="14"/>
      <c r="W37" s="12"/>
      <c r="X37" s="14"/>
      <c r="Y37" s="12"/>
    </row>
    <row r="38" spans="1:25" x14ac:dyDescent="0.3">
      <c r="A38" s="3"/>
      <c r="B38" s="12"/>
      <c r="C38" s="14"/>
      <c r="D38" s="12"/>
      <c r="E38" s="14"/>
      <c r="F38" s="3"/>
      <c r="G38" s="3"/>
      <c r="H38" s="3"/>
      <c r="I38" s="3"/>
      <c r="J38" s="3"/>
      <c r="K38" s="3"/>
      <c r="L38" s="3"/>
      <c r="M38" s="8"/>
      <c r="N38" s="12"/>
      <c r="O38" s="12"/>
      <c r="P38" s="14"/>
      <c r="Q38" s="12"/>
      <c r="R38" s="14"/>
      <c r="S38" s="12"/>
      <c r="T38" s="14"/>
      <c r="U38" s="12"/>
      <c r="V38" s="14"/>
      <c r="W38" s="12"/>
      <c r="X38" s="14"/>
      <c r="Y38" s="12"/>
    </row>
    <row r="39" spans="1:25" ht="15" thickBot="1" x14ac:dyDescent="0.35">
      <c r="A39" t="str">
        <f>M39&amp;")"</f>
        <v>13)</v>
      </c>
      <c r="B39" s="10">
        <f ca="1">VLOOKUP($M39,Tabelle2!$A$3:$U$26,3,FALSE)</f>
        <v>2</v>
      </c>
      <c r="C39" s="33" t="str">
        <f ca="1">VLOOKUP($M39,Tabelle2!$A$3:$U$26,7,FALSE)</f>
        <v>·</v>
      </c>
      <c r="D39" s="33">
        <f ca="1">VLOOKUP($M39,Tabelle2!$A$3:$U$26,5,FALSE)</f>
        <v>5</v>
      </c>
      <c r="E39" s="33" t="s">
        <v>0</v>
      </c>
      <c r="F39" s="17"/>
      <c r="G39" s="33" t="str">
        <f ca="1">C39</f>
        <v>·</v>
      </c>
      <c r="H39" s="17"/>
      <c r="I39" s="33" t="s">
        <v>0</v>
      </c>
      <c r="J39" s="17"/>
      <c r="K39" s="33" t="s">
        <v>0</v>
      </c>
      <c r="L39" s="17"/>
      <c r="M39" s="8">
        <f>M36+1</f>
        <v>13</v>
      </c>
      <c r="N39" s="25" t="str">
        <f>A39</f>
        <v>13)</v>
      </c>
      <c r="O39" s="10">
        <f ca="1">VLOOKUP($M39,Tabelle2!$A$3:$U$26,3,FALSE)</f>
        <v>2</v>
      </c>
      <c r="P39" s="10" t="str">
        <f ca="1">VLOOKUP($M39,Tabelle2!$A$3:$U$26,7,FALSE)</f>
        <v>·</v>
      </c>
      <c r="Q39" s="10">
        <f ca="1">VLOOKUP($M39,Tabelle2!$A$3:$U$26,5,FALSE)</f>
        <v>5</v>
      </c>
      <c r="R39" s="33" t="s">
        <v>0</v>
      </c>
      <c r="S39" s="10">
        <f ca="1">VLOOKUP($M39,Tabelle2!$A$3:$U$26,8,FALSE)</f>
        <v>10</v>
      </c>
      <c r="T39" s="33" t="str">
        <f ca="1">IF(VLOOKUP($M39,Tabelle2!$A$3:$U$26,11,FALSE)&lt;&gt;0,VLOOKUP($M39,Tabelle2!$A$3:$U$26,10,FALSE),"")</f>
        <v>=</v>
      </c>
      <c r="U39" s="10">
        <f ca="1">IF(VLOOKUP($M39,Tabelle2!$A$3:$U$26,11,FALSE)&lt;&gt;0,VLOOKUP($M39,Tabelle2!$A$3:$U$26,11,FALSE),"")</f>
        <v>5</v>
      </c>
      <c r="V39" s="3"/>
      <c r="W39" s="3"/>
      <c r="X39" s="3"/>
      <c r="Y39" s="3"/>
    </row>
    <row r="40" spans="1:25" x14ac:dyDescent="0.3">
      <c r="B40" s="15">
        <f ca="1">VLOOKUP($M40,Tabelle2!$A$3:$U$26,4,FALSE)</f>
        <v>4</v>
      </c>
      <c r="C40" s="33"/>
      <c r="D40" s="33"/>
      <c r="E40" s="33"/>
      <c r="F40" s="18"/>
      <c r="G40" s="33"/>
      <c r="H40" s="18"/>
      <c r="I40" s="33"/>
      <c r="J40" s="18"/>
      <c r="K40" s="33"/>
      <c r="L40" s="18"/>
      <c r="M40" s="8">
        <f>M39</f>
        <v>13</v>
      </c>
      <c r="O40" s="34">
        <f ca="1">VLOOKUP($M40,Tabelle2!$A$3:$U$26,4,FALSE)</f>
        <v>4</v>
      </c>
      <c r="P40" s="34"/>
      <c r="Q40" s="34"/>
      <c r="R40" s="33"/>
      <c r="S40" s="15">
        <f ca="1">VLOOKUP($M40,Tabelle2!$A$3:$U$26,9,FALSE)</f>
        <v>4</v>
      </c>
      <c r="T40" s="33"/>
      <c r="U40" s="15">
        <f ca="1">IF(VLOOKUP($M40,Tabelle2!$A$3:$U$26,11,FALSE)&lt;&gt;0,VLOOKUP($M40,Tabelle2!$A$3:$U$26,12,FALSE),"")</f>
        <v>2</v>
      </c>
      <c r="V40" s="14"/>
      <c r="W40" s="12"/>
      <c r="X40" s="14"/>
      <c r="Y40" s="12"/>
    </row>
    <row r="41" spans="1:25" x14ac:dyDescent="0.3">
      <c r="A41" s="3"/>
      <c r="B41" s="12"/>
      <c r="C41" s="14"/>
      <c r="D41" s="12"/>
      <c r="E41" s="14"/>
      <c r="F41" s="3"/>
      <c r="G41" s="3"/>
      <c r="H41" s="3"/>
      <c r="I41" s="3"/>
      <c r="J41" s="3"/>
      <c r="K41" s="3"/>
      <c r="L41" s="3"/>
      <c r="M41" s="8"/>
      <c r="N41" s="12"/>
      <c r="O41" s="12"/>
      <c r="P41" s="14"/>
      <c r="Q41" s="12"/>
      <c r="R41" s="14"/>
      <c r="S41" s="12"/>
      <c r="T41" s="14"/>
      <c r="U41" s="12"/>
      <c r="V41" s="14"/>
      <c r="W41" s="12"/>
      <c r="X41" s="14"/>
      <c r="Y41" s="12"/>
    </row>
    <row r="42" spans="1:25" ht="15" thickBot="1" x14ac:dyDescent="0.35">
      <c r="A42" t="str">
        <f>M42&amp;")"</f>
        <v>14)</v>
      </c>
      <c r="B42" s="10">
        <f ca="1">VLOOKUP($M42,Tabelle2!$A$3:$U$26,3,FALSE)</f>
        <v>6</v>
      </c>
      <c r="C42" s="33" t="str">
        <f ca="1">VLOOKUP($M42,Tabelle2!$A$3:$U$26,7,FALSE)</f>
        <v>·</v>
      </c>
      <c r="D42" s="33">
        <f ca="1">VLOOKUP($M42,Tabelle2!$A$3:$U$26,5,FALSE)</f>
        <v>2</v>
      </c>
      <c r="E42" s="33" t="s">
        <v>0</v>
      </c>
      <c r="F42" s="17"/>
      <c r="G42" s="33" t="str">
        <f ca="1">C42</f>
        <v>·</v>
      </c>
      <c r="H42" s="17"/>
      <c r="I42" s="33" t="s">
        <v>0</v>
      </c>
      <c r="J42" s="17"/>
      <c r="K42" s="33" t="s">
        <v>0</v>
      </c>
      <c r="L42" s="17"/>
      <c r="M42" s="8">
        <f>M39+1</f>
        <v>14</v>
      </c>
      <c r="N42" s="25" t="str">
        <f>A42</f>
        <v>14)</v>
      </c>
      <c r="O42" s="10">
        <f ca="1">VLOOKUP($M42,Tabelle2!$A$3:$U$26,3,FALSE)</f>
        <v>6</v>
      </c>
      <c r="P42" s="10" t="str">
        <f ca="1">VLOOKUP($M42,Tabelle2!$A$3:$U$26,7,FALSE)</f>
        <v>·</v>
      </c>
      <c r="Q42" s="10">
        <f ca="1">VLOOKUP($M42,Tabelle2!$A$3:$U$26,5,FALSE)</f>
        <v>2</v>
      </c>
      <c r="R42" s="33" t="s">
        <v>0</v>
      </c>
      <c r="S42" s="10">
        <f ca="1">VLOOKUP($M42,Tabelle2!$A$3:$U$26,8,FALSE)</f>
        <v>12</v>
      </c>
      <c r="T42" s="33" t="str">
        <f ca="1">IF(VLOOKUP($M42,Tabelle2!$A$3:$U$26,11,FALSE)&lt;&gt;0,VLOOKUP($M42,Tabelle2!$A$3:$U$26,10,FALSE),"")</f>
        <v>=</v>
      </c>
      <c r="U42" s="10" t="str">
        <f ca="1">IF(VLOOKUP($M42,Tabelle2!$A$3:$U$26,11,FALSE)&lt;&gt;0,VLOOKUP($M42,Tabelle2!$A$3:$U$26,11,FALSE),"")</f>
        <v/>
      </c>
      <c r="V42" s="3"/>
      <c r="W42" s="3"/>
      <c r="X42" s="3"/>
      <c r="Y42" s="3"/>
    </row>
    <row r="43" spans="1:25" x14ac:dyDescent="0.3">
      <c r="B43" s="15">
        <f ca="1">VLOOKUP($M43,Tabelle2!$A$3:$U$26,4,FALSE)</f>
        <v>5</v>
      </c>
      <c r="C43" s="33"/>
      <c r="D43" s="33"/>
      <c r="E43" s="33"/>
      <c r="F43" s="18"/>
      <c r="G43" s="33"/>
      <c r="H43" s="18"/>
      <c r="I43" s="33"/>
      <c r="J43" s="18"/>
      <c r="K43" s="33"/>
      <c r="L43" s="18"/>
      <c r="M43" s="8">
        <f>M42</f>
        <v>14</v>
      </c>
      <c r="O43" s="34">
        <f ca="1">VLOOKUP($M43,Tabelle2!$A$3:$U$26,4,FALSE)</f>
        <v>5</v>
      </c>
      <c r="P43" s="34"/>
      <c r="Q43" s="34"/>
      <c r="R43" s="33"/>
      <c r="S43" s="15">
        <f ca="1">VLOOKUP($M43,Tabelle2!$A$3:$U$26,9,FALSE)</f>
        <v>5</v>
      </c>
      <c r="T43" s="33"/>
      <c r="U43" s="15" t="str">
        <f ca="1">IF(VLOOKUP($M43,Tabelle2!$A$3:$U$26,11,FALSE)&lt;&gt;0,VLOOKUP($M43,Tabelle2!$A$3:$U$26,12,FALSE),"")</f>
        <v/>
      </c>
      <c r="V43" s="14"/>
      <c r="W43" s="12"/>
      <c r="X43" s="33"/>
      <c r="Y43" s="12"/>
    </row>
    <row r="44" spans="1:25" x14ac:dyDescent="0.3">
      <c r="A44" s="3"/>
      <c r="B44" s="12"/>
      <c r="C44" s="14"/>
      <c r="D44" s="12"/>
      <c r="E44" s="14"/>
      <c r="F44" s="3"/>
      <c r="G44" s="3"/>
      <c r="H44" s="3"/>
      <c r="I44" s="3"/>
      <c r="J44" s="3"/>
      <c r="K44" s="3"/>
      <c r="L44" s="3"/>
      <c r="M44" s="8"/>
      <c r="N44" s="12"/>
      <c r="O44" s="12"/>
      <c r="P44" s="14"/>
      <c r="Q44" s="12"/>
      <c r="R44" s="14"/>
      <c r="S44" s="12"/>
      <c r="T44" s="14"/>
      <c r="U44" s="12"/>
      <c r="V44" s="14"/>
      <c r="W44" s="12"/>
      <c r="X44" s="33"/>
      <c r="Y44" s="12"/>
    </row>
    <row r="45" spans="1:25" ht="15" thickBot="1" x14ac:dyDescent="0.35">
      <c r="A45" t="str">
        <f>M45&amp;")"</f>
        <v>15)</v>
      </c>
      <c r="B45" s="10">
        <f ca="1">VLOOKUP($M45,Tabelle2!$A$3:$U$26,3,FALSE)</f>
        <v>3</v>
      </c>
      <c r="C45" s="33" t="str">
        <f ca="1">VLOOKUP($M45,Tabelle2!$A$3:$U$26,7,FALSE)</f>
        <v>·</v>
      </c>
      <c r="D45" s="33">
        <f ca="1">VLOOKUP($M45,Tabelle2!$A$3:$U$26,5,FALSE)</f>
        <v>2</v>
      </c>
      <c r="E45" s="33" t="s">
        <v>0</v>
      </c>
      <c r="F45" s="17"/>
      <c r="G45" s="33" t="str">
        <f ca="1">C45</f>
        <v>·</v>
      </c>
      <c r="H45" s="17"/>
      <c r="I45" s="33" t="s">
        <v>0</v>
      </c>
      <c r="J45" s="17"/>
      <c r="K45" s="33" t="s">
        <v>0</v>
      </c>
      <c r="L45" s="17"/>
      <c r="M45" s="8">
        <f>M42+1</f>
        <v>15</v>
      </c>
      <c r="N45" s="25" t="str">
        <f>A45</f>
        <v>15)</v>
      </c>
      <c r="O45" s="10">
        <f ca="1">VLOOKUP($M45,Tabelle2!$A$3:$U$26,3,FALSE)</f>
        <v>3</v>
      </c>
      <c r="P45" s="10" t="str">
        <f ca="1">VLOOKUP($M45,Tabelle2!$A$3:$U$26,7,FALSE)</f>
        <v>·</v>
      </c>
      <c r="Q45" s="10">
        <f ca="1">VLOOKUP($M45,Tabelle2!$A$3:$U$26,5,FALSE)</f>
        <v>2</v>
      </c>
      <c r="R45" s="33" t="s">
        <v>0</v>
      </c>
      <c r="S45" s="10">
        <f ca="1">VLOOKUP($M45,Tabelle2!$A$3:$U$26,8,FALSE)</f>
        <v>6</v>
      </c>
      <c r="T45" s="33" t="str">
        <f ca="1">IF(VLOOKUP($M45,Tabelle2!$A$3:$U$26,11,FALSE)&lt;&gt;0,VLOOKUP($M45,Tabelle2!$A$3:$U$26,10,FALSE),"")</f>
        <v>=</v>
      </c>
      <c r="U45" s="10">
        <f ca="1">IF(VLOOKUP($M45,Tabelle2!$A$3:$U$26,11,FALSE)&lt;&gt;0,VLOOKUP($M45,Tabelle2!$A$3:$U$26,11,FALSE),"")</f>
        <v>3</v>
      </c>
      <c r="V45" s="3"/>
      <c r="W45" s="3"/>
      <c r="X45" s="3"/>
      <c r="Y45" s="3"/>
    </row>
    <row r="46" spans="1:25" x14ac:dyDescent="0.3">
      <c r="B46" s="15">
        <f ca="1">VLOOKUP($M46,Tabelle2!$A$3:$U$26,4,FALSE)</f>
        <v>8</v>
      </c>
      <c r="C46" s="33"/>
      <c r="D46" s="33"/>
      <c r="E46" s="33"/>
      <c r="F46" s="18"/>
      <c r="G46" s="33"/>
      <c r="H46" s="18"/>
      <c r="I46" s="33"/>
      <c r="J46" s="18"/>
      <c r="K46" s="33"/>
      <c r="L46" s="18"/>
      <c r="M46" s="8">
        <f>M45</f>
        <v>15</v>
      </c>
      <c r="O46" s="34">
        <f ca="1">VLOOKUP($M46,Tabelle2!$A$3:$U$26,4,FALSE)</f>
        <v>8</v>
      </c>
      <c r="P46" s="34"/>
      <c r="Q46" s="34"/>
      <c r="R46" s="33"/>
      <c r="S46" s="15">
        <f ca="1">VLOOKUP($M46,Tabelle2!$A$3:$U$26,9,FALSE)</f>
        <v>8</v>
      </c>
      <c r="T46" s="33"/>
      <c r="U46" s="15">
        <f ca="1">IF(VLOOKUP($M46,Tabelle2!$A$3:$U$26,11,FALSE)&lt;&gt;0,VLOOKUP($M46,Tabelle2!$A$3:$U$26,12,FALSE),"")</f>
        <v>4</v>
      </c>
      <c r="V46" s="14"/>
      <c r="W46" s="12"/>
      <c r="X46" s="33"/>
      <c r="Y46" s="12"/>
    </row>
    <row r="47" spans="1:25" x14ac:dyDescent="0.3">
      <c r="A47" s="3"/>
      <c r="B47" s="12"/>
      <c r="C47" s="14"/>
      <c r="D47" s="12"/>
      <c r="E47" s="14"/>
      <c r="F47" s="3"/>
      <c r="G47" s="3"/>
      <c r="H47" s="3"/>
      <c r="I47" s="3"/>
      <c r="J47" s="3"/>
      <c r="K47" s="3"/>
      <c r="L47" s="3"/>
      <c r="M47" s="20"/>
      <c r="N47" s="12"/>
      <c r="O47" s="12"/>
      <c r="P47" s="14"/>
      <c r="Q47" s="12"/>
      <c r="R47" s="14"/>
      <c r="S47" s="12"/>
      <c r="T47" s="14"/>
      <c r="U47" s="12"/>
      <c r="V47" s="14"/>
      <c r="W47" s="12"/>
      <c r="X47" s="33"/>
      <c r="Y47" s="12"/>
    </row>
    <row r="48" spans="1:25" x14ac:dyDescent="0.3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12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</row>
    <row r="49" spans="1:25" x14ac:dyDescent="0.3">
      <c r="A49" s="26" t="s">
        <v>16</v>
      </c>
      <c r="B49" s="12"/>
      <c r="C49" s="14"/>
      <c r="D49" s="12"/>
      <c r="E49" s="14"/>
      <c r="F49" s="3"/>
      <c r="G49" s="3"/>
      <c r="H49" s="3"/>
      <c r="I49" s="3"/>
      <c r="J49" s="3"/>
      <c r="K49" s="3"/>
      <c r="L49" s="3"/>
      <c r="M49" s="20"/>
      <c r="N49" s="27" t="s">
        <v>14</v>
      </c>
      <c r="O49" s="12"/>
      <c r="P49" s="14"/>
      <c r="Q49" s="12"/>
      <c r="R49" s="14"/>
      <c r="S49" s="12"/>
      <c r="T49" s="14"/>
      <c r="U49" s="12"/>
      <c r="V49" s="14"/>
      <c r="W49" s="12"/>
      <c r="X49" s="33"/>
      <c r="Y49" s="12"/>
    </row>
    <row r="50" spans="1:25" x14ac:dyDescent="0.3">
      <c r="A50" s="3"/>
      <c r="B50" s="12"/>
      <c r="C50" s="14"/>
      <c r="D50" s="12"/>
      <c r="E50" s="14"/>
      <c r="F50" s="3"/>
      <c r="G50" s="3"/>
      <c r="H50" s="3"/>
      <c r="I50" s="3"/>
      <c r="J50" s="3"/>
      <c r="K50" s="3"/>
      <c r="L50" s="3"/>
      <c r="M50" s="20"/>
      <c r="N50" s="12"/>
      <c r="O50" s="12"/>
      <c r="P50" s="14"/>
      <c r="Q50" s="12"/>
      <c r="R50" s="14"/>
      <c r="S50" s="12"/>
      <c r="T50" s="14"/>
      <c r="U50" s="12"/>
      <c r="V50" s="14"/>
      <c r="W50" s="12"/>
      <c r="X50" s="33"/>
      <c r="Y50" s="12"/>
    </row>
    <row r="51" spans="1:25" x14ac:dyDescent="0.3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12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</row>
    <row r="52" spans="1:25" x14ac:dyDescent="0.3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12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</row>
  </sheetData>
  <mergeCells count="152">
    <mergeCell ref="AB4:AC7"/>
    <mergeCell ref="C3:C4"/>
    <mergeCell ref="D3:D4"/>
    <mergeCell ref="E3:E4"/>
    <mergeCell ref="R3:R4"/>
    <mergeCell ref="T3:T4"/>
    <mergeCell ref="V3:V4"/>
    <mergeCell ref="G3:G4"/>
    <mergeCell ref="I3:I4"/>
    <mergeCell ref="K3:K4"/>
    <mergeCell ref="X3:X4"/>
    <mergeCell ref="O4:Q4"/>
    <mergeCell ref="C6:C7"/>
    <mergeCell ref="D6:D7"/>
    <mergeCell ref="E6:E7"/>
    <mergeCell ref="R6:R7"/>
    <mergeCell ref="T6:T7"/>
    <mergeCell ref="V6:V7"/>
    <mergeCell ref="X6:X7"/>
    <mergeCell ref="O7:Q7"/>
    <mergeCell ref="C9:C10"/>
    <mergeCell ref="D9:D10"/>
    <mergeCell ref="E9:E10"/>
    <mergeCell ref="R9:R10"/>
    <mergeCell ref="T9:T10"/>
    <mergeCell ref="V9:V10"/>
    <mergeCell ref="X9:X10"/>
    <mergeCell ref="O10:Q10"/>
    <mergeCell ref="C12:C13"/>
    <mergeCell ref="D12:D13"/>
    <mergeCell ref="E12:E13"/>
    <mergeCell ref="R12:R13"/>
    <mergeCell ref="T12:T13"/>
    <mergeCell ref="V12:V13"/>
    <mergeCell ref="G12:G13"/>
    <mergeCell ref="I12:I13"/>
    <mergeCell ref="K12:K13"/>
    <mergeCell ref="X12:X13"/>
    <mergeCell ref="O13:Q13"/>
    <mergeCell ref="C15:C16"/>
    <mergeCell ref="D15:D16"/>
    <mergeCell ref="E15:E16"/>
    <mergeCell ref="R15:R16"/>
    <mergeCell ref="T15:T16"/>
    <mergeCell ref="V15:V16"/>
    <mergeCell ref="X15:X16"/>
    <mergeCell ref="O16:Q16"/>
    <mergeCell ref="O34:Q34"/>
    <mergeCell ref="T27:T28"/>
    <mergeCell ref="O28:Q28"/>
    <mergeCell ref="R21:R22"/>
    <mergeCell ref="T21:T22"/>
    <mergeCell ref="O22:Q22"/>
    <mergeCell ref="R24:R25"/>
    <mergeCell ref="T24:T25"/>
    <mergeCell ref="O25:Q25"/>
    <mergeCell ref="R27:R28"/>
    <mergeCell ref="X46:X47"/>
    <mergeCell ref="X49:X50"/>
    <mergeCell ref="T45:T46"/>
    <mergeCell ref="O46:Q46"/>
    <mergeCell ref="X43:X44"/>
    <mergeCell ref="T39:T40"/>
    <mergeCell ref="O40:Q40"/>
    <mergeCell ref="R45:R46"/>
    <mergeCell ref="G6:G7"/>
    <mergeCell ref="I6:I7"/>
    <mergeCell ref="K6:K7"/>
    <mergeCell ref="G9:G10"/>
    <mergeCell ref="I9:I10"/>
    <mergeCell ref="K9:K10"/>
    <mergeCell ref="G15:G16"/>
    <mergeCell ref="I15:I16"/>
    <mergeCell ref="K15:K16"/>
    <mergeCell ref="C18:C19"/>
    <mergeCell ref="D18:D19"/>
    <mergeCell ref="E18:E19"/>
    <mergeCell ref="G18:G19"/>
    <mergeCell ref="I18:I19"/>
    <mergeCell ref="K18:K19"/>
    <mergeCell ref="R18:R19"/>
    <mergeCell ref="T18:T19"/>
    <mergeCell ref="V18:V19"/>
    <mergeCell ref="O19:Q19"/>
    <mergeCell ref="C21:C22"/>
    <mergeCell ref="D21:D22"/>
    <mergeCell ref="E21:E22"/>
    <mergeCell ref="G21:G22"/>
    <mergeCell ref="I21:I22"/>
    <mergeCell ref="K21:K22"/>
    <mergeCell ref="E27:E28"/>
    <mergeCell ref="G27:G28"/>
    <mergeCell ref="I27:I28"/>
    <mergeCell ref="K27:K28"/>
    <mergeCell ref="C24:C25"/>
    <mergeCell ref="D24:D25"/>
    <mergeCell ref="E24:E25"/>
    <mergeCell ref="G24:G25"/>
    <mergeCell ref="I24:I25"/>
    <mergeCell ref="K24:K25"/>
    <mergeCell ref="C30:C31"/>
    <mergeCell ref="D30:D31"/>
    <mergeCell ref="E30:E31"/>
    <mergeCell ref="G30:G31"/>
    <mergeCell ref="I30:I31"/>
    <mergeCell ref="K30:K31"/>
    <mergeCell ref="R30:R31"/>
    <mergeCell ref="C27:C28"/>
    <mergeCell ref="D27:D28"/>
    <mergeCell ref="T30:T31"/>
    <mergeCell ref="O31:Q31"/>
    <mergeCell ref="C33:C34"/>
    <mergeCell ref="D33:D34"/>
    <mergeCell ref="E33:E34"/>
    <mergeCell ref="G33:G34"/>
    <mergeCell ref="I33:I34"/>
    <mergeCell ref="K33:K34"/>
    <mergeCell ref="R33:R34"/>
    <mergeCell ref="T33:T34"/>
    <mergeCell ref="C36:C37"/>
    <mergeCell ref="D36:D37"/>
    <mergeCell ref="E36:E37"/>
    <mergeCell ref="G36:G37"/>
    <mergeCell ref="I36:I37"/>
    <mergeCell ref="K36:K37"/>
    <mergeCell ref="R36:R37"/>
    <mergeCell ref="T36:T37"/>
    <mergeCell ref="O37:Q37"/>
    <mergeCell ref="C39:C40"/>
    <mergeCell ref="D39:D40"/>
    <mergeCell ref="E39:E40"/>
    <mergeCell ref="G39:G40"/>
    <mergeCell ref="I39:I40"/>
    <mergeCell ref="K39:K40"/>
    <mergeCell ref="R39:R40"/>
    <mergeCell ref="K45:K46"/>
    <mergeCell ref="C42:C43"/>
    <mergeCell ref="D42:D43"/>
    <mergeCell ref="E42:E43"/>
    <mergeCell ref="G42:G43"/>
    <mergeCell ref="I42:I43"/>
    <mergeCell ref="K42:K43"/>
    <mergeCell ref="N1:V1"/>
    <mergeCell ref="A1:M1"/>
    <mergeCell ref="R42:R43"/>
    <mergeCell ref="T42:T43"/>
    <mergeCell ref="O43:Q43"/>
    <mergeCell ref="C45:C46"/>
    <mergeCell ref="D45:D46"/>
    <mergeCell ref="E45:E46"/>
    <mergeCell ref="G45:G46"/>
    <mergeCell ref="I45:I46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0"/>
  <sheetViews>
    <sheetView view="pageLayout" zoomScaleNormal="100" workbookViewId="0">
      <selection activeCell="I48" sqref="I48"/>
    </sheetView>
  </sheetViews>
  <sheetFormatPr baseColWidth="10" defaultRowHeight="15.6" x14ac:dyDescent="0.3"/>
  <cols>
    <col min="1" max="1" width="5.109375" style="40" customWidth="1"/>
    <col min="2" max="2" width="5.44140625" style="40" customWidth="1"/>
    <col min="3" max="3" width="2.6640625" style="40" customWidth="1"/>
    <col min="4" max="4" width="5.44140625" style="40" customWidth="1"/>
    <col min="5" max="5" width="3.6640625" style="40" customWidth="1"/>
    <col min="6" max="6" width="5.109375" style="40" customWidth="1"/>
    <col min="7" max="7" width="3.6640625" style="40" customWidth="1"/>
    <col min="8" max="8" width="4.88671875" style="40" customWidth="1"/>
    <col min="9" max="9" width="4.44140625" style="40" customWidth="1"/>
    <col min="10" max="10" width="4.88671875" style="40" customWidth="1"/>
    <col min="11" max="11" width="5.109375" style="40" customWidth="1"/>
    <col min="12" max="12" width="3.5546875" style="40" customWidth="1"/>
    <col min="13" max="13" width="3" style="40" customWidth="1"/>
    <col min="14" max="14" width="5.44140625" style="40" customWidth="1"/>
    <col min="15" max="15" width="2" style="40" bestFit="1" customWidth="1"/>
    <col min="16" max="16" width="5.44140625" style="40" customWidth="1"/>
    <col min="17" max="17" width="2" style="40" bestFit="1" customWidth="1"/>
    <col min="18" max="18" width="5.44140625" style="40" customWidth="1"/>
    <col min="19" max="19" width="3" style="40" customWidth="1"/>
    <col min="20" max="20" width="5.44140625" style="40" customWidth="1"/>
    <col min="21" max="21" width="2" style="40" bestFit="1" customWidth="1"/>
    <col min="22" max="22" width="5.44140625" style="40" customWidth="1"/>
    <col min="23" max="23" width="2" style="40" bestFit="1" customWidth="1"/>
    <col min="24" max="24" width="5.44140625" style="40" customWidth="1"/>
    <col min="25" max="16384" width="11.5546875" style="40"/>
  </cols>
  <sheetData>
    <row r="1" spans="1:24" x14ac:dyDescent="0.3">
      <c r="A1" s="38" t="s">
        <v>13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9"/>
      <c r="M1" s="38" t="s">
        <v>1</v>
      </c>
      <c r="N1" s="38"/>
      <c r="O1" s="38"/>
      <c r="P1" s="38"/>
      <c r="Q1" s="38"/>
      <c r="R1" s="38"/>
      <c r="S1" s="38"/>
      <c r="T1" s="38"/>
    </row>
    <row r="2" spans="1:24" ht="7.5" customHeight="1" x14ac:dyDescent="0.3">
      <c r="K2" s="41"/>
      <c r="L2" s="41"/>
    </row>
    <row r="3" spans="1:24" ht="7.5" customHeight="1" x14ac:dyDescent="0.3">
      <c r="K3" s="41"/>
      <c r="L3" s="41"/>
    </row>
    <row r="4" spans="1:24" ht="16.2" thickBot="1" x14ac:dyDescent="0.35">
      <c r="A4" s="40" t="str">
        <f>K4&amp;")"</f>
        <v>1)</v>
      </c>
      <c r="B4" s="42">
        <f ca="1">VLOOKUP($K4,Tabelle2!$A$53:$U$76,3,FALSE)</f>
        <v>6</v>
      </c>
      <c r="C4" s="43" t="str">
        <f ca="1">VLOOKUP($K4,Tabelle2!$A$53:$U$76,7,FALSE)</f>
        <v>·</v>
      </c>
      <c r="D4" s="42">
        <f ca="1">VLOOKUP($K4,Tabelle2!$A$53:$U$76,5,FALSE)</f>
        <v>2</v>
      </c>
      <c r="E4" s="43" t="s">
        <v>0</v>
      </c>
      <c r="F4" s="44" t="str">
        <f ca="1">B4&amp;" "&amp;C4&amp;" "&amp;D4</f>
        <v>6 · 2</v>
      </c>
      <c r="G4" s="43" t="s">
        <v>0</v>
      </c>
      <c r="H4" s="42">
        <f ca="1">B4*D4</f>
        <v>12</v>
      </c>
      <c r="I4" s="45" t="s">
        <v>0</v>
      </c>
      <c r="J4" s="42">
        <f ca="1">T4</f>
        <v>3</v>
      </c>
      <c r="K4" s="46">
        <v>1</v>
      </c>
      <c r="L4" s="47"/>
      <c r="M4" s="40" t="str">
        <f>A4</f>
        <v>1)</v>
      </c>
      <c r="N4" s="42">
        <f ca="1">VLOOKUP($K4,Tabelle2!$A$53:$U$76,3,FALSE)</f>
        <v>6</v>
      </c>
      <c r="O4" s="43" t="str">
        <f ca="1">VLOOKUP($K4,Tabelle2!$A$53:$U$76,7,FALSE)</f>
        <v>·</v>
      </c>
      <c r="P4" s="42">
        <f ca="1">VLOOKUP($K4,Tabelle2!$A$53:$U$76,5,FALSE)</f>
        <v>2</v>
      </c>
      <c r="Q4" s="43" t="s">
        <v>0</v>
      </c>
      <c r="R4" s="42">
        <f ca="1">VLOOKUP($K4,Tabelle2!$A$53:$U$76,8,FALSE)</f>
        <v>12</v>
      </c>
      <c r="S4" s="43" t="str">
        <f ca="1">VLOOKUP($K4,Tabelle2!$A$53:$U$76,10,FALSE)</f>
        <v>=</v>
      </c>
      <c r="T4" s="42">
        <f ca="1">VLOOKUP($K4,Tabelle2!$A$53:$U$76,11,FALSE)</f>
        <v>3</v>
      </c>
      <c r="U4" s="43" t="str">
        <f ca="1">IF(VLOOKUP($K4,Tabelle2!$A$53:$U$76,13,FALSE)&lt;&gt;0,VLOOKUP($K4,Tabelle2!$A$53:$U$76,13,FALSE),"")</f>
        <v/>
      </c>
      <c r="V4" s="48"/>
      <c r="W4" s="43"/>
      <c r="X4" s="48"/>
    </row>
    <row r="5" spans="1:24" x14ac:dyDescent="0.3">
      <c r="B5" s="49">
        <f ca="1">VLOOKUP($K5,Tabelle2!$A$53:$U$76,4,FALSE)</f>
        <v>5</v>
      </c>
      <c r="C5" s="43"/>
      <c r="D5" s="49">
        <f ca="1">VLOOKUP($K5,Tabelle2!$A$53:$U$76,6,FALSE)</f>
        <v>8</v>
      </c>
      <c r="E5" s="43"/>
      <c r="F5" s="50" t="str">
        <f ca="1">B5&amp;" "&amp;C4&amp;" "&amp;D5</f>
        <v>5 · 8</v>
      </c>
      <c r="G5" s="43"/>
      <c r="H5" s="49">
        <f ca="1">B5*D5</f>
        <v>40</v>
      </c>
      <c r="I5" s="45"/>
      <c r="J5" s="49">
        <f ca="1">T5</f>
        <v>10</v>
      </c>
      <c r="K5" s="46">
        <f>K4</f>
        <v>1</v>
      </c>
      <c r="L5" s="47"/>
      <c r="N5" s="49">
        <f ca="1">VLOOKUP($K5,Tabelle2!$A$53:$U$76,4,FALSE)</f>
        <v>5</v>
      </c>
      <c r="O5" s="43"/>
      <c r="P5" s="49">
        <f ca="1">VLOOKUP($K5,Tabelle2!$A$53:$U$76,6,FALSE)</f>
        <v>8</v>
      </c>
      <c r="Q5" s="43"/>
      <c r="R5" s="49">
        <f ca="1">VLOOKUP($K5,Tabelle2!$A$53:$U$76,9,FALSE)</f>
        <v>40</v>
      </c>
      <c r="S5" s="43"/>
      <c r="T5" s="49">
        <f ca="1">VLOOKUP($K5,Tabelle2!$A$53:$U$76,12,FALSE)</f>
        <v>10</v>
      </c>
      <c r="U5" s="43"/>
      <c r="V5" s="48"/>
      <c r="W5" s="43"/>
      <c r="X5" s="48"/>
    </row>
    <row r="6" spans="1:24" ht="6.9" customHeight="1" x14ac:dyDescent="0.3">
      <c r="K6" s="51"/>
      <c r="L6" s="41"/>
    </row>
    <row r="7" spans="1:24" ht="16.2" thickBot="1" x14ac:dyDescent="0.35">
      <c r="A7" s="40" t="str">
        <f>K7&amp;")"</f>
        <v>2)</v>
      </c>
      <c r="B7" s="42">
        <f ca="1">VLOOKUP($K7,Tabelle2!$A$53:$U$76,3,FALSE)</f>
        <v>4</v>
      </c>
      <c r="C7" s="43" t="str">
        <f ca="1">VLOOKUP($K7,Tabelle2!$A$53:$U$76,7,FALSE)</f>
        <v>·</v>
      </c>
      <c r="D7" s="42">
        <f ca="1">VLOOKUP($K7,Tabelle2!$A$53:$U$76,5,FALSE)</f>
        <v>8</v>
      </c>
      <c r="E7" s="43" t="s">
        <v>0</v>
      </c>
      <c r="F7" s="44" t="str">
        <f ca="1">B7&amp;" "&amp;C7&amp;" "&amp;D7</f>
        <v>4 · 8</v>
      </c>
      <c r="G7" s="43" t="s">
        <v>0</v>
      </c>
      <c r="H7" s="42">
        <f ca="1">B7*D7</f>
        <v>32</v>
      </c>
      <c r="I7" s="45" t="s">
        <v>0</v>
      </c>
      <c r="J7" s="52"/>
      <c r="K7" s="46">
        <f>K4+1</f>
        <v>2</v>
      </c>
      <c r="L7" s="47"/>
      <c r="M7" s="40" t="str">
        <f>A7</f>
        <v>2)</v>
      </c>
      <c r="N7" s="42">
        <f ca="1">VLOOKUP($K7,Tabelle2!$A$53:$U$76,3,FALSE)</f>
        <v>4</v>
      </c>
      <c r="O7" s="43" t="str">
        <f ca="1">VLOOKUP($K7,Tabelle2!$A$53:$U$76,7,FALSE)</f>
        <v>·</v>
      </c>
      <c r="P7" s="42">
        <f ca="1">VLOOKUP($K7,Tabelle2!$A$53:$U$76,5,FALSE)</f>
        <v>8</v>
      </c>
      <c r="Q7" s="43" t="s">
        <v>0</v>
      </c>
      <c r="R7" s="42">
        <f ca="1">VLOOKUP($K7,Tabelle2!$A$53:$U$76,8,FALSE)</f>
        <v>32</v>
      </c>
      <c r="S7" s="43" t="str">
        <f ca="1">VLOOKUP($K7,Tabelle2!$A$53:$U$76,10,FALSE)</f>
        <v>=</v>
      </c>
      <c r="T7" s="42">
        <f ca="1">VLOOKUP($K7,Tabelle2!$A$53:$U$76,11,FALSE)</f>
        <v>16</v>
      </c>
      <c r="U7" s="43" t="str">
        <f ca="1">IF(VLOOKUP($K7,Tabelle2!$A$53:$U$76,13,FALSE)&lt;&gt;0,VLOOKUP($K7,Tabelle2!$A$53:$U$76,13,FALSE),"")</f>
        <v/>
      </c>
      <c r="V7" s="48"/>
      <c r="W7" s="43"/>
      <c r="X7" s="48"/>
    </row>
    <row r="8" spans="1:24" x14ac:dyDescent="0.3">
      <c r="B8" s="49">
        <f ca="1">VLOOKUP($K8,Tabelle2!$A$53:$U$76,4,FALSE)</f>
        <v>6</v>
      </c>
      <c r="C8" s="43"/>
      <c r="D8" s="49">
        <f ca="1">VLOOKUP($K8,Tabelle2!$A$53:$U$76,6,FALSE)</f>
        <v>9</v>
      </c>
      <c r="E8" s="43"/>
      <c r="F8" s="50" t="str">
        <f ca="1">B8&amp;" "&amp;C7&amp;" "&amp;D8</f>
        <v>6 · 9</v>
      </c>
      <c r="G8" s="43"/>
      <c r="H8" s="49">
        <f ca="1">B8*D8</f>
        <v>54</v>
      </c>
      <c r="I8" s="45"/>
      <c r="J8" s="53"/>
      <c r="K8" s="46">
        <f>K7</f>
        <v>2</v>
      </c>
      <c r="L8" s="47"/>
      <c r="N8" s="49">
        <f ca="1">VLOOKUP($K8,Tabelle2!$A$53:$U$76,4,FALSE)</f>
        <v>6</v>
      </c>
      <c r="O8" s="43"/>
      <c r="P8" s="49">
        <f ca="1">VLOOKUP($K8,Tabelle2!$A$53:$U$76,6,FALSE)</f>
        <v>9</v>
      </c>
      <c r="Q8" s="43"/>
      <c r="R8" s="49">
        <f ca="1">VLOOKUP($K8,Tabelle2!$A$53:$U$76,9,FALSE)</f>
        <v>54</v>
      </c>
      <c r="S8" s="43"/>
      <c r="T8" s="49">
        <f ca="1">VLOOKUP($K8,Tabelle2!$A$53:$U$76,12,FALSE)</f>
        <v>27</v>
      </c>
      <c r="U8" s="43"/>
      <c r="V8" s="48"/>
      <c r="W8" s="43"/>
      <c r="X8" s="48"/>
    </row>
    <row r="9" spans="1:24" ht="6.9" customHeight="1" x14ac:dyDescent="0.3">
      <c r="K9" s="51"/>
      <c r="L9" s="41"/>
    </row>
    <row r="10" spans="1:24" ht="16.2" thickBot="1" x14ac:dyDescent="0.35">
      <c r="A10" s="40" t="str">
        <f>K10&amp;")"</f>
        <v>3)</v>
      </c>
      <c r="B10" s="42">
        <f ca="1">VLOOKUP($K10,Tabelle2!$A$53:$U$76,3,FALSE)</f>
        <v>5</v>
      </c>
      <c r="C10" s="43" t="str">
        <f ca="1">VLOOKUP($K10,Tabelle2!$A$53:$U$76,7,FALSE)</f>
        <v>·</v>
      </c>
      <c r="D10" s="42">
        <f ca="1">VLOOKUP($K10,Tabelle2!$A$53:$U$76,5,FALSE)</f>
        <v>3</v>
      </c>
      <c r="E10" s="43" t="s">
        <v>0</v>
      </c>
      <c r="F10" s="44" t="str">
        <f ca="1">B10&amp;" "&amp;C10&amp;" "&amp;D10</f>
        <v>5 · 3</v>
      </c>
      <c r="G10" s="43" t="s">
        <v>0</v>
      </c>
      <c r="H10" s="52"/>
      <c r="I10" s="45" t="s">
        <v>0</v>
      </c>
      <c r="J10" s="52"/>
      <c r="K10" s="46">
        <f>K7+1</f>
        <v>3</v>
      </c>
      <c r="L10" s="47"/>
      <c r="M10" s="40" t="str">
        <f>A10</f>
        <v>3)</v>
      </c>
      <c r="N10" s="42">
        <f ca="1">VLOOKUP($K10,Tabelle2!$A$53:$U$76,3,FALSE)</f>
        <v>5</v>
      </c>
      <c r="O10" s="43" t="str">
        <f ca="1">VLOOKUP($K10,Tabelle2!$A$53:$U$76,7,FALSE)</f>
        <v>·</v>
      </c>
      <c r="P10" s="42">
        <f ca="1">VLOOKUP($K10,Tabelle2!$A$53:$U$76,5,FALSE)</f>
        <v>3</v>
      </c>
      <c r="Q10" s="43" t="s">
        <v>0</v>
      </c>
      <c r="R10" s="42">
        <f ca="1">VLOOKUP($K10,Tabelle2!$A$53:$U$76,8,FALSE)</f>
        <v>15</v>
      </c>
      <c r="S10" s="43" t="str">
        <f ca="1">VLOOKUP($K10,Tabelle2!$A$53:$U$76,10,FALSE)</f>
        <v>=</v>
      </c>
      <c r="T10" s="42" t="str">
        <f ca="1">VLOOKUP($K10,Tabelle2!$A$53:$U$76,11,FALSE)</f>
        <v/>
      </c>
      <c r="U10" s="43" t="str">
        <f ca="1">IF(VLOOKUP($K10,Tabelle2!$A$53:$U$76,13,FALSE)&lt;&gt;0,VLOOKUP($K10,Tabelle2!$A$53:$U$76,13,FALSE),"")</f>
        <v/>
      </c>
      <c r="V10" s="48"/>
      <c r="W10" s="43"/>
      <c r="X10" s="48"/>
    </row>
    <row r="11" spans="1:24" x14ac:dyDescent="0.3">
      <c r="B11" s="49">
        <f ca="1">VLOOKUP($K11,Tabelle2!$A$53:$U$76,4,FALSE)</f>
        <v>2</v>
      </c>
      <c r="C11" s="43"/>
      <c r="D11" s="49">
        <f ca="1">VLOOKUP($K11,Tabelle2!$A$53:$U$76,6,FALSE)</f>
        <v>4</v>
      </c>
      <c r="E11" s="43"/>
      <c r="F11" s="50" t="str">
        <f ca="1">B11&amp;" "&amp;C10&amp;" "&amp;D11</f>
        <v>2 · 4</v>
      </c>
      <c r="G11" s="43"/>
      <c r="H11" s="53"/>
      <c r="I11" s="45"/>
      <c r="J11" s="53"/>
      <c r="K11" s="46">
        <f>K10</f>
        <v>3</v>
      </c>
      <c r="L11" s="47"/>
      <c r="N11" s="49">
        <f ca="1">VLOOKUP($K11,Tabelle2!$A$53:$U$76,4,FALSE)</f>
        <v>2</v>
      </c>
      <c r="O11" s="43"/>
      <c r="P11" s="49">
        <f ca="1">VLOOKUP($K11,Tabelle2!$A$53:$U$76,6,FALSE)</f>
        <v>4</v>
      </c>
      <c r="Q11" s="43"/>
      <c r="R11" s="49">
        <f ca="1">VLOOKUP($K11,Tabelle2!$A$53:$U$76,9,FALSE)</f>
        <v>8</v>
      </c>
      <c r="S11" s="43"/>
      <c r="T11" s="49" t="str">
        <f ca="1">VLOOKUP($K11,Tabelle2!$A$53:$U$76,12,FALSE)</f>
        <v/>
      </c>
      <c r="U11" s="43"/>
      <c r="V11" s="48"/>
      <c r="W11" s="43"/>
      <c r="X11" s="48"/>
    </row>
    <row r="12" spans="1:24" ht="6.9" customHeight="1" x14ac:dyDescent="0.3">
      <c r="K12" s="51"/>
      <c r="L12" s="41"/>
    </row>
    <row r="13" spans="1:24" ht="16.2" thickBot="1" x14ac:dyDescent="0.35">
      <c r="A13" s="40" t="str">
        <f>K13&amp;")"</f>
        <v>4)</v>
      </c>
      <c r="B13" s="42">
        <f ca="1">VLOOKUP($K13,Tabelle2!$A$53:$U$76,3,FALSE)</f>
        <v>2</v>
      </c>
      <c r="C13" s="43" t="str">
        <f ca="1">VLOOKUP($K13,Tabelle2!$A$53:$U$76,7,FALSE)</f>
        <v>·</v>
      </c>
      <c r="D13" s="42">
        <f ca="1">VLOOKUP($K13,Tabelle2!$A$53:$U$76,5,FALSE)</f>
        <v>4</v>
      </c>
      <c r="E13" s="43" t="s">
        <v>0</v>
      </c>
      <c r="F13" s="54"/>
      <c r="G13" s="43" t="s">
        <v>0</v>
      </c>
      <c r="H13" s="52"/>
      <c r="I13" s="45" t="s">
        <v>0</v>
      </c>
      <c r="J13" s="52"/>
      <c r="K13" s="46">
        <f>K10+1</f>
        <v>4</v>
      </c>
      <c r="L13" s="47"/>
      <c r="M13" s="40" t="str">
        <f>A13</f>
        <v>4)</v>
      </c>
      <c r="N13" s="42">
        <f ca="1">VLOOKUP($K13,Tabelle2!$A$53:$U$76,3,FALSE)</f>
        <v>2</v>
      </c>
      <c r="O13" s="43" t="str">
        <f ca="1">VLOOKUP($K13,Tabelle2!$A$53:$U$76,7,FALSE)</f>
        <v>·</v>
      </c>
      <c r="P13" s="42">
        <f ca="1">VLOOKUP($K13,Tabelle2!$A$53:$U$76,5,FALSE)</f>
        <v>4</v>
      </c>
      <c r="Q13" s="43" t="s">
        <v>0</v>
      </c>
      <c r="R13" s="42">
        <f ca="1">VLOOKUP($K13,Tabelle2!$A$53:$U$76,8,FALSE)</f>
        <v>8</v>
      </c>
      <c r="S13" s="43" t="str">
        <f ca="1">VLOOKUP($K13,Tabelle2!$A$53:$U$76,10,FALSE)</f>
        <v>=</v>
      </c>
      <c r="T13" s="42">
        <f ca="1">VLOOKUP($K13,Tabelle2!$A$53:$U$76,11,FALSE)</f>
        <v>4</v>
      </c>
      <c r="U13" s="43" t="str">
        <f ca="1">IF(VLOOKUP($K13,Tabelle2!$A$53:$U$76,13,FALSE)&lt;&gt;0,VLOOKUP($K13,Tabelle2!$A$53:$U$76,13,FALSE),"")</f>
        <v/>
      </c>
      <c r="V13" s="48"/>
      <c r="W13" s="43"/>
      <c r="X13" s="48"/>
    </row>
    <row r="14" spans="1:24" x14ac:dyDescent="0.3">
      <c r="B14" s="49">
        <f ca="1">VLOOKUP($K14,Tabelle2!$A$53:$U$76,4,FALSE)</f>
        <v>3</v>
      </c>
      <c r="C14" s="43"/>
      <c r="D14" s="49">
        <f ca="1">VLOOKUP($K14,Tabelle2!$A$53:$U$76,6,FALSE)</f>
        <v>2</v>
      </c>
      <c r="E14" s="43"/>
      <c r="F14" s="55"/>
      <c r="G14" s="43"/>
      <c r="H14" s="53"/>
      <c r="I14" s="45"/>
      <c r="J14" s="53"/>
      <c r="K14" s="46">
        <f>K13</f>
        <v>4</v>
      </c>
      <c r="L14" s="47"/>
      <c r="N14" s="49">
        <f ca="1">VLOOKUP($K14,Tabelle2!$A$53:$U$76,4,FALSE)</f>
        <v>3</v>
      </c>
      <c r="O14" s="43"/>
      <c r="P14" s="49">
        <f ca="1">VLOOKUP($K14,Tabelle2!$A$53:$U$76,6,FALSE)</f>
        <v>2</v>
      </c>
      <c r="Q14" s="43"/>
      <c r="R14" s="49">
        <f ca="1">VLOOKUP($K14,Tabelle2!$A$53:$U$76,9,FALSE)</f>
        <v>6</v>
      </c>
      <c r="S14" s="43"/>
      <c r="T14" s="49">
        <f ca="1">VLOOKUP($K14,Tabelle2!$A$53:$U$76,12,FALSE)</f>
        <v>3</v>
      </c>
      <c r="U14" s="43"/>
      <c r="V14" s="48"/>
      <c r="W14" s="43"/>
      <c r="X14" s="48"/>
    </row>
    <row r="15" spans="1:24" ht="6.9" customHeight="1" x14ac:dyDescent="0.3">
      <c r="K15" s="51"/>
      <c r="L15" s="41"/>
    </row>
    <row r="16" spans="1:24" ht="16.2" thickBot="1" x14ac:dyDescent="0.35">
      <c r="A16" s="40" t="str">
        <f>K16&amp;")"</f>
        <v>5)</v>
      </c>
      <c r="B16" s="42">
        <f ca="1">VLOOKUP($K16,Tabelle2!$A$53:$U$76,3,FALSE)</f>
        <v>5</v>
      </c>
      <c r="C16" s="43" t="str">
        <f ca="1">VLOOKUP($K16,Tabelle2!$A$53:$U$76,7,FALSE)</f>
        <v>·</v>
      </c>
      <c r="D16" s="42">
        <f ca="1">VLOOKUP($K16,Tabelle2!$A$53:$U$76,5,FALSE)</f>
        <v>6</v>
      </c>
      <c r="E16" s="43" t="s">
        <v>0</v>
      </c>
      <c r="F16" s="54"/>
      <c r="G16" s="43" t="s">
        <v>0</v>
      </c>
      <c r="H16" s="52"/>
      <c r="I16" s="45" t="s">
        <v>0</v>
      </c>
      <c r="J16" s="52"/>
      <c r="K16" s="46">
        <f>K13+1</f>
        <v>5</v>
      </c>
      <c r="L16" s="47"/>
      <c r="M16" s="40" t="str">
        <f>A16</f>
        <v>5)</v>
      </c>
      <c r="N16" s="42">
        <f ca="1">VLOOKUP($K16,Tabelle2!$A$53:$U$76,3,FALSE)</f>
        <v>5</v>
      </c>
      <c r="O16" s="43" t="str">
        <f ca="1">VLOOKUP($K16,Tabelle2!$A$53:$U$76,7,FALSE)</f>
        <v>·</v>
      </c>
      <c r="P16" s="42">
        <f ca="1">VLOOKUP($K16,Tabelle2!$A$53:$U$76,5,FALSE)</f>
        <v>6</v>
      </c>
      <c r="Q16" s="43" t="s">
        <v>0</v>
      </c>
      <c r="R16" s="42">
        <f ca="1">VLOOKUP($K16,Tabelle2!$A$53:$U$76,8,FALSE)</f>
        <v>30</v>
      </c>
      <c r="S16" s="43" t="str">
        <f ca="1">VLOOKUP($K16,Tabelle2!$A$53:$U$76,10,FALSE)</f>
        <v>=</v>
      </c>
      <c r="T16" s="42">
        <f ca="1">VLOOKUP($K16,Tabelle2!$A$53:$U$76,11,FALSE)</f>
        <v>15</v>
      </c>
      <c r="U16" s="43" t="str">
        <f ca="1">IF(VLOOKUP($K16,Tabelle2!$A$53:$U$76,13,FALSE)&lt;&gt;0,VLOOKUP($K16,Tabelle2!$A$53:$U$76,13,FALSE),"")</f>
        <v/>
      </c>
      <c r="V16" s="48"/>
      <c r="W16" s="43"/>
      <c r="X16" s="48"/>
    </row>
    <row r="17" spans="1:24" x14ac:dyDescent="0.3">
      <c r="B17" s="49">
        <f ca="1">VLOOKUP($K17,Tabelle2!$A$53:$U$76,4,FALSE)</f>
        <v>8</v>
      </c>
      <c r="C17" s="43"/>
      <c r="D17" s="49">
        <f ca="1">VLOOKUP($K17,Tabelle2!$A$53:$U$76,6,FALSE)</f>
        <v>7</v>
      </c>
      <c r="E17" s="43"/>
      <c r="F17" s="55"/>
      <c r="G17" s="43"/>
      <c r="H17" s="53"/>
      <c r="I17" s="45"/>
      <c r="J17" s="53"/>
      <c r="K17" s="46">
        <f>K16</f>
        <v>5</v>
      </c>
      <c r="L17" s="47"/>
      <c r="N17" s="49">
        <f ca="1">VLOOKUP($K17,Tabelle2!$A$53:$U$76,4,FALSE)</f>
        <v>8</v>
      </c>
      <c r="O17" s="43"/>
      <c r="P17" s="49">
        <f ca="1">VLOOKUP($K17,Tabelle2!$A$53:$U$76,6,FALSE)</f>
        <v>7</v>
      </c>
      <c r="Q17" s="43"/>
      <c r="R17" s="49">
        <f ca="1">VLOOKUP($K17,Tabelle2!$A$53:$U$76,9,FALSE)</f>
        <v>56</v>
      </c>
      <c r="S17" s="43"/>
      <c r="T17" s="49">
        <f ca="1">VLOOKUP($K17,Tabelle2!$A$53:$U$76,12,FALSE)</f>
        <v>28</v>
      </c>
      <c r="U17" s="43"/>
      <c r="V17" s="48"/>
      <c r="W17" s="43"/>
      <c r="X17" s="48"/>
    </row>
    <row r="18" spans="1:24" ht="7.5" customHeight="1" x14ac:dyDescent="0.3">
      <c r="K18" s="51"/>
      <c r="L18" s="41"/>
    </row>
    <row r="19" spans="1:24" ht="16.2" thickBot="1" x14ac:dyDescent="0.35">
      <c r="A19" s="40" t="str">
        <f>K19&amp;")"</f>
        <v>6)</v>
      </c>
      <c r="B19" s="42">
        <f ca="1">VLOOKUP($K19,Tabelle2!$A$53:$U$76,3,FALSE)</f>
        <v>4</v>
      </c>
      <c r="C19" s="43" t="str">
        <f ca="1">VLOOKUP($K19,Tabelle2!$A$53:$U$76,7,FALSE)</f>
        <v>·</v>
      </c>
      <c r="D19" s="42">
        <f ca="1">VLOOKUP($K19,Tabelle2!$A$53:$U$76,5,FALSE)</f>
        <v>6</v>
      </c>
      <c r="E19" s="43" t="s">
        <v>0</v>
      </c>
      <c r="F19" s="54"/>
      <c r="G19" s="43" t="s">
        <v>0</v>
      </c>
      <c r="H19" s="52"/>
      <c r="I19" s="45" t="s">
        <v>0</v>
      </c>
      <c r="J19" s="52"/>
      <c r="K19" s="46">
        <f>K16+1</f>
        <v>6</v>
      </c>
      <c r="L19" s="47"/>
      <c r="M19" s="40" t="str">
        <f>A19</f>
        <v>6)</v>
      </c>
      <c r="N19" s="42">
        <f ca="1">VLOOKUP($K19,Tabelle2!$A$53:$U$76,3,FALSE)</f>
        <v>4</v>
      </c>
      <c r="O19" s="43" t="str">
        <f ca="1">VLOOKUP($K19,Tabelle2!$A$53:$U$76,7,FALSE)</f>
        <v>·</v>
      </c>
      <c r="P19" s="42">
        <f ca="1">VLOOKUP($K19,Tabelle2!$A$53:$U$76,5,FALSE)</f>
        <v>6</v>
      </c>
      <c r="Q19" s="43" t="s">
        <v>0</v>
      </c>
      <c r="R19" s="42">
        <f ca="1">VLOOKUP($K19,Tabelle2!$A$53:$U$76,8,FALSE)</f>
        <v>24</v>
      </c>
      <c r="S19" s="43" t="str">
        <f ca="1">VLOOKUP($K19,Tabelle2!$A$53:$U$76,10,FALSE)</f>
        <v>=</v>
      </c>
      <c r="T19" s="42">
        <f ca="1">VLOOKUP($K19,Tabelle2!$A$53:$U$76,11,FALSE)</f>
        <v>6</v>
      </c>
    </row>
    <row r="20" spans="1:24" x14ac:dyDescent="0.3">
      <c r="B20" s="49">
        <f ca="1">VLOOKUP($K20,Tabelle2!$A$53:$U$76,4,FALSE)</f>
        <v>5</v>
      </c>
      <c r="C20" s="43"/>
      <c r="D20" s="49">
        <f ca="1">VLOOKUP($K20,Tabelle2!$A$53:$U$76,6,FALSE)</f>
        <v>4</v>
      </c>
      <c r="E20" s="43"/>
      <c r="F20" s="55"/>
      <c r="G20" s="43"/>
      <c r="H20" s="53"/>
      <c r="I20" s="45"/>
      <c r="J20" s="53"/>
      <c r="K20" s="46">
        <f>K19</f>
        <v>6</v>
      </c>
      <c r="L20" s="47"/>
      <c r="N20" s="49">
        <f ca="1">VLOOKUP($K20,Tabelle2!$A$53:$U$76,4,FALSE)</f>
        <v>5</v>
      </c>
      <c r="O20" s="43"/>
      <c r="P20" s="49">
        <f ca="1">VLOOKUP($K20,Tabelle2!$A$53:$U$76,6,FALSE)</f>
        <v>4</v>
      </c>
      <c r="Q20" s="43"/>
      <c r="R20" s="49">
        <f ca="1">VLOOKUP($K20,Tabelle2!$A$53:$U$76,9,FALSE)</f>
        <v>20</v>
      </c>
      <c r="S20" s="43"/>
      <c r="T20" s="49">
        <f ca="1">VLOOKUP($K20,Tabelle2!$A$53:$U$76,12,FALSE)</f>
        <v>5</v>
      </c>
    </row>
    <row r="21" spans="1:24" ht="6.9" customHeight="1" x14ac:dyDescent="0.3">
      <c r="K21" s="51"/>
    </row>
    <row r="22" spans="1:24" ht="16.2" thickBot="1" x14ac:dyDescent="0.35">
      <c r="A22" s="40" t="str">
        <f>K22&amp;")"</f>
        <v>7)</v>
      </c>
      <c r="B22" s="42">
        <f ca="1">VLOOKUP($K22,Tabelle2!$A$53:$U$76,3,FALSE)</f>
        <v>8</v>
      </c>
      <c r="C22" s="43" t="str">
        <f ca="1">VLOOKUP($K22,Tabelle2!$A$53:$U$76,7,FALSE)</f>
        <v>·</v>
      </c>
      <c r="D22" s="42">
        <f ca="1">VLOOKUP($K22,Tabelle2!$A$53:$U$76,5,FALSE)</f>
        <v>6</v>
      </c>
      <c r="E22" s="43" t="s">
        <v>0</v>
      </c>
      <c r="F22" s="54"/>
      <c r="G22" s="43" t="s">
        <v>0</v>
      </c>
      <c r="H22" s="52"/>
      <c r="I22" s="45" t="s">
        <v>0</v>
      </c>
      <c r="J22" s="52"/>
      <c r="K22" s="46">
        <f>K19+1</f>
        <v>7</v>
      </c>
      <c r="L22" s="47"/>
      <c r="M22" s="40" t="str">
        <f>A22</f>
        <v>7)</v>
      </c>
      <c r="N22" s="42">
        <f ca="1">VLOOKUP($K22,Tabelle2!$A$53:$U$76,3,FALSE)</f>
        <v>8</v>
      </c>
      <c r="O22" s="43" t="str">
        <f ca="1">VLOOKUP($K22,Tabelle2!$A$53:$U$76,7,FALSE)</f>
        <v>·</v>
      </c>
      <c r="P22" s="42">
        <f ca="1">VLOOKUP($K22,Tabelle2!$A$53:$U$76,5,FALSE)</f>
        <v>6</v>
      </c>
      <c r="Q22" s="43" t="s">
        <v>0</v>
      </c>
      <c r="R22" s="42">
        <f ca="1">VLOOKUP($K22,Tabelle2!$A$53:$U$76,8,FALSE)</f>
        <v>48</v>
      </c>
      <c r="S22" s="43" t="str">
        <f ca="1">VLOOKUP($K22,Tabelle2!$A$53:$U$76,10,FALSE)</f>
        <v>=</v>
      </c>
      <c r="T22" s="42" t="str">
        <f ca="1">VLOOKUP($K22,Tabelle2!$A$53:$U$76,11,FALSE)</f>
        <v/>
      </c>
    </row>
    <row r="23" spans="1:24" x14ac:dyDescent="0.3">
      <c r="B23" s="49">
        <f ca="1">VLOOKUP($K23,Tabelle2!$A$53:$U$76,4,FALSE)</f>
        <v>7</v>
      </c>
      <c r="C23" s="43"/>
      <c r="D23" s="49">
        <f ca="1">VLOOKUP($K23,Tabelle2!$A$53:$U$76,6,FALSE)</f>
        <v>7</v>
      </c>
      <c r="E23" s="43"/>
      <c r="F23" s="55"/>
      <c r="G23" s="43"/>
      <c r="H23" s="53"/>
      <c r="I23" s="45"/>
      <c r="J23" s="53"/>
      <c r="K23" s="46">
        <f>K22</f>
        <v>7</v>
      </c>
      <c r="L23" s="47"/>
      <c r="N23" s="49">
        <f ca="1">VLOOKUP($K23,Tabelle2!$A$53:$U$76,4,FALSE)</f>
        <v>7</v>
      </c>
      <c r="O23" s="43"/>
      <c r="P23" s="49">
        <f ca="1">VLOOKUP($K23,Tabelle2!$A$53:$U$76,6,FALSE)</f>
        <v>7</v>
      </c>
      <c r="Q23" s="43"/>
      <c r="R23" s="49">
        <f ca="1">VLOOKUP($K23,Tabelle2!$A$53:$U$76,9,FALSE)</f>
        <v>49</v>
      </c>
      <c r="S23" s="43"/>
      <c r="T23" s="49" t="str">
        <f ca="1">VLOOKUP($K23,Tabelle2!$A$53:$U$76,12,FALSE)</f>
        <v/>
      </c>
    </row>
    <row r="24" spans="1:24" ht="6.9" customHeight="1" x14ac:dyDescent="0.3">
      <c r="K24" s="51"/>
    </row>
    <row r="25" spans="1:24" ht="16.2" thickBot="1" x14ac:dyDescent="0.35">
      <c r="A25" s="40" t="str">
        <f>K25&amp;")"</f>
        <v>8)</v>
      </c>
      <c r="B25" s="42">
        <f ca="1">VLOOKUP($K25,Tabelle2!$A$53:$U$76,3,FALSE)</f>
        <v>3</v>
      </c>
      <c r="C25" s="43" t="str">
        <f ca="1">VLOOKUP($K25,Tabelle2!$A$53:$U$76,7,FALSE)</f>
        <v>·</v>
      </c>
      <c r="D25" s="42">
        <f ca="1">VLOOKUP($K25,Tabelle2!$A$53:$U$76,5,FALSE)</f>
        <v>2</v>
      </c>
      <c r="E25" s="43" t="s">
        <v>0</v>
      </c>
      <c r="F25" s="54"/>
      <c r="G25" s="43" t="s">
        <v>0</v>
      </c>
      <c r="H25" s="52"/>
      <c r="I25" s="45" t="s">
        <v>0</v>
      </c>
      <c r="J25" s="52"/>
      <c r="K25" s="46">
        <f>K22+1</f>
        <v>8</v>
      </c>
      <c r="L25" s="47"/>
      <c r="M25" s="40" t="str">
        <f>A25</f>
        <v>8)</v>
      </c>
      <c r="N25" s="42">
        <f ca="1">VLOOKUP($K25,Tabelle2!$A$53:$U$76,3,FALSE)</f>
        <v>3</v>
      </c>
      <c r="O25" s="43" t="str">
        <f ca="1">VLOOKUP($K25,Tabelle2!$A$53:$U$76,7,FALSE)</f>
        <v>·</v>
      </c>
      <c r="P25" s="42">
        <f ca="1">VLOOKUP($K25,Tabelle2!$A$53:$U$76,5,FALSE)</f>
        <v>2</v>
      </c>
      <c r="Q25" s="43" t="s">
        <v>0</v>
      </c>
      <c r="R25" s="42">
        <f ca="1">VLOOKUP($K25,Tabelle2!$A$53:$U$76,8,FALSE)</f>
        <v>6</v>
      </c>
      <c r="S25" s="43" t="str">
        <f ca="1">VLOOKUP($K25,Tabelle2!$A$53:$U$76,10,FALSE)</f>
        <v>=</v>
      </c>
      <c r="T25" s="42">
        <f ca="1">VLOOKUP($K25,Tabelle2!$A$53:$U$76,11,FALSE)</f>
        <v>1</v>
      </c>
    </row>
    <row r="26" spans="1:24" x14ac:dyDescent="0.3">
      <c r="B26" s="49">
        <f ca="1">VLOOKUP($K26,Tabelle2!$A$53:$U$76,4,FALSE)</f>
        <v>4</v>
      </c>
      <c r="C26" s="43"/>
      <c r="D26" s="49">
        <f ca="1">VLOOKUP($K26,Tabelle2!$A$53:$U$76,6,FALSE)</f>
        <v>3</v>
      </c>
      <c r="E26" s="43"/>
      <c r="F26" s="55"/>
      <c r="G26" s="43"/>
      <c r="H26" s="53"/>
      <c r="I26" s="45"/>
      <c r="J26" s="53"/>
      <c r="K26" s="46">
        <f>K25</f>
        <v>8</v>
      </c>
      <c r="L26" s="47"/>
      <c r="N26" s="49">
        <f ca="1">VLOOKUP($K26,Tabelle2!$A$53:$U$76,4,FALSE)</f>
        <v>4</v>
      </c>
      <c r="O26" s="43"/>
      <c r="P26" s="49">
        <f ca="1">VLOOKUP($K26,Tabelle2!$A$53:$U$76,6,FALSE)</f>
        <v>3</v>
      </c>
      <c r="Q26" s="43"/>
      <c r="R26" s="49">
        <f ca="1">VLOOKUP($K26,Tabelle2!$A$53:$U$76,9,FALSE)</f>
        <v>12</v>
      </c>
      <c r="S26" s="43"/>
      <c r="T26" s="49">
        <f ca="1">VLOOKUP($K26,Tabelle2!$A$53:$U$76,12,FALSE)</f>
        <v>2</v>
      </c>
    </row>
    <row r="27" spans="1:24" ht="6.9" customHeight="1" x14ac:dyDescent="0.3">
      <c r="K27" s="51"/>
    </row>
    <row r="28" spans="1:24" ht="16.2" thickBot="1" x14ac:dyDescent="0.35">
      <c r="A28" s="40" t="str">
        <f>K28&amp;")"</f>
        <v>9)</v>
      </c>
      <c r="B28" s="42">
        <f ca="1">VLOOKUP($K28,Tabelle2!$A$53:$U$76,3,FALSE)</f>
        <v>2</v>
      </c>
      <c r="C28" s="43" t="str">
        <f ca="1">VLOOKUP($K28,Tabelle2!$A$53:$U$76,7,FALSE)</f>
        <v>·</v>
      </c>
      <c r="D28" s="42">
        <f ca="1">VLOOKUP($K28,Tabelle2!$A$53:$U$76,5,FALSE)</f>
        <v>4</v>
      </c>
      <c r="E28" s="43" t="s">
        <v>0</v>
      </c>
      <c r="F28" s="54"/>
      <c r="G28" s="43" t="s">
        <v>0</v>
      </c>
      <c r="H28" s="52"/>
      <c r="I28" s="45" t="s">
        <v>0</v>
      </c>
      <c r="J28" s="52"/>
      <c r="K28" s="46">
        <f>K25+1</f>
        <v>9</v>
      </c>
      <c r="L28" s="47"/>
      <c r="M28" s="40" t="str">
        <f>A28</f>
        <v>9)</v>
      </c>
      <c r="N28" s="42">
        <f ca="1">VLOOKUP($K28,Tabelle2!$A$53:$U$76,3,FALSE)</f>
        <v>2</v>
      </c>
      <c r="O28" s="43" t="str">
        <f ca="1">VLOOKUP($K28,Tabelle2!$A$53:$U$76,7,FALSE)</f>
        <v>·</v>
      </c>
      <c r="P28" s="42">
        <f ca="1">VLOOKUP($K28,Tabelle2!$A$53:$U$76,5,FALSE)</f>
        <v>4</v>
      </c>
      <c r="Q28" s="43" t="s">
        <v>0</v>
      </c>
      <c r="R28" s="42">
        <f ca="1">VLOOKUP($K28,Tabelle2!$A$53:$U$76,8,FALSE)</f>
        <v>8</v>
      </c>
      <c r="S28" s="43" t="str">
        <f ca="1">VLOOKUP($K28,Tabelle2!$A$53:$U$76,10,FALSE)</f>
        <v>=</v>
      </c>
      <c r="T28" s="42">
        <f ca="1">VLOOKUP($K28,Tabelle2!$A$53:$U$76,11,FALSE)</f>
        <v>4</v>
      </c>
    </row>
    <row r="29" spans="1:24" x14ac:dyDescent="0.3">
      <c r="B29" s="49">
        <f ca="1">VLOOKUP($K29,Tabelle2!$A$53:$U$76,4,FALSE)</f>
        <v>5</v>
      </c>
      <c r="C29" s="43"/>
      <c r="D29" s="49">
        <f ca="1">VLOOKUP($K29,Tabelle2!$A$53:$U$76,6,FALSE)</f>
        <v>6</v>
      </c>
      <c r="E29" s="43"/>
      <c r="F29" s="55"/>
      <c r="G29" s="43"/>
      <c r="H29" s="53"/>
      <c r="I29" s="45"/>
      <c r="J29" s="53"/>
      <c r="K29" s="46">
        <f>K28</f>
        <v>9</v>
      </c>
      <c r="L29" s="47"/>
      <c r="N29" s="49">
        <f ca="1">VLOOKUP($K29,Tabelle2!$A$53:$U$76,4,FALSE)</f>
        <v>5</v>
      </c>
      <c r="O29" s="43"/>
      <c r="P29" s="49">
        <f ca="1">VLOOKUP($K29,Tabelle2!$A$53:$U$76,6,FALSE)</f>
        <v>6</v>
      </c>
      <c r="Q29" s="43"/>
      <c r="R29" s="49">
        <f ca="1">VLOOKUP($K29,Tabelle2!$A$53:$U$76,9,FALSE)</f>
        <v>30</v>
      </c>
      <c r="S29" s="43"/>
      <c r="T29" s="49">
        <f ca="1">VLOOKUP($K29,Tabelle2!$A$53:$U$76,12,FALSE)</f>
        <v>15</v>
      </c>
    </row>
    <row r="30" spans="1:24" ht="6.9" customHeight="1" x14ac:dyDescent="0.3">
      <c r="K30" s="51"/>
    </row>
    <row r="31" spans="1:24" ht="16.2" thickBot="1" x14ac:dyDescent="0.35">
      <c r="A31" s="40" t="str">
        <f>K31&amp;")"</f>
        <v>10)</v>
      </c>
      <c r="B31" s="42">
        <f ca="1">VLOOKUP($K31,Tabelle2!$A$53:$U$76,3,FALSE)</f>
        <v>8</v>
      </c>
      <c r="C31" s="43" t="str">
        <f ca="1">VLOOKUP($K31,Tabelle2!$A$53:$U$76,7,FALSE)</f>
        <v>·</v>
      </c>
      <c r="D31" s="42">
        <f ca="1">VLOOKUP($K31,Tabelle2!$A$53:$U$76,5,FALSE)</f>
        <v>8</v>
      </c>
      <c r="E31" s="43" t="s">
        <v>0</v>
      </c>
      <c r="F31" s="54"/>
      <c r="G31" s="43" t="s">
        <v>0</v>
      </c>
      <c r="H31" s="52"/>
      <c r="I31" s="45" t="s">
        <v>0</v>
      </c>
      <c r="J31" s="52"/>
      <c r="K31" s="46">
        <f>K28+1</f>
        <v>10</v>
      </c>
      <c r="L31" s="47"/>
      <c r="M31" s="40" t="str">
        <f>A31</f>
        <v>10)</v>
      </c>
      <c r="N31" s="42">
        <f ca="1">VLOOKUP($K31,Tabelle2!$A$53:$U$76,3,FALSE)</f>
        <v>8</v>
      </c>
      <c r="O31" s="43" t="str">
        <f ca="1">VLOOKUP($K31,Tabelle2!$A$53:$U$76,7,FALSE)</f>
        <v>·</v>
      </c>
      <c r="P31" s="42">
        <f ca="1">VLOOKUP($K31,Tabelle2!$A$53:$U$76,5,FALSE)</f>
        <v>8</v>
      </c>
      <c r="Q31" s="43" t="s">
        <v>0</v>
      </c>
      <c r="R31" s="42">
        <f ca="1">VLOOKUP($K31,Tabelle2!$A$53:$U$76,8,FALSE)</f>
        <v>64</v>
      </c>
      <c r="S31" s="43" t="str">
        <f ca="1">VLOOKUP($K31,Tabelle2!$A$53:$U$76,10,FALSE)</f>
        <v>=</v>
      </c>
      <c r="T31" s="42" t="str">
        <f ca="1">VLOOKUP($K31,Tabelle2!$A$53:$U$76,11,FALSE)</f>
        <v/>
      </c>
    </row>
    <row r="32" spans="1:24" x14ac:dyDescent="0.3">
      <c r="B32" s="49">
        <f ca="1">VLOOKUP($K32,Tabelle2!$A$53:$U$76,4,FALSE)</f>
        <v>9</v>
      </c>
      <c r="C32" s="43"/>
      <c r="D32" s="49">
        <f ca="1">VLOOKUP($K32,Tabelle2!$A$53:$U$76,6,FALSE)</f>
        <v>9</v>
      </c>
      <c r="E32" s="43"/>
      <c r="F32" s="55"/>
      <c r="G32" s="43"/>
      <c r="H32" s="53"/>
      <c r="I32" s="45"/>
      <c r="J32" s="53"/>
      <c r="K32" s="46">
        <f>K31</f>
        <v>10</v>
      </c>
      <c r="L32" s="47"/>
      <c r="N32" s="49">
        <f ca="1">VLOOKUP($K32,Tabelle2!$A$53:$U$76,4,FALSE)</f>
        <v>9</v>
      </c>
      <c r="O32" s="43"/>
      <c r="P32" s="49">
        <f ca="1">VLOOKUP($K32,Tabelle2!$A$53:$U$76,6,FALSE)</f>
        <v>9</v>
      </c>
      <c r="Q32" s="43"/>
      <c r="R32" s="49">
        <f ca="1">VLOOKUP($K32,Tabelle2!$A$53:$U$76,9,FALSE)</f>
        <v>81</v>
      </c>
      <c r="S32" s="43"/>
      <c r="T32" s="49" t="str">
        <f ca="1">VLOOKUP($K32,Tabelle2!$A$53:$U$76,12,FALSE)</f>
        <v/>
      </c>
    </row>
    <row r="33" spans="1:20" ht="6.9" customHeight="1" x14ac:dyDescent="0.3">
      <c r="K33" s="51"/>
    </row>
    <row r="34" spans="1:20" ht="16.2" thickBot="1" x14ac:dyDescent="0.35">
      <c r="A34" s="40" t="str">
        <f>K34&amp;")"</f>
        <v>11)</v>
      </c>
      <c r="B34" s="42">
        <f ca="1">VLOOKUP($K34,Tabelle2!$A$53:$U$76,3,FALSE)</f>
        <v>8</v>
      </c>
      <c r="C34" s="43" t="str">
        <f ca="1">VLOOKUP($K34,Tabelle2!$A$53:$U$76,7,FALSE)</f>
        <v>·</v>
      </c>
      <c r="D34" s="42">
        <f ca="1">VLOOKUP($K34,Tabelle2!$A$53:$U$76,5,FALSE)</f>
        <v>7</v>
      </c>
      <c r="E34" s="43" t="s">
        <v>0</v>
      </c>
      <c r="F34" s="54"/>
      <c r="G34" s="43" t="s">
        <v>0</v>
      </c>
      <c r="H34" s="52"/>
      <c r="I34" s="45" t="s">
        <v>0</v>
      </c>
      <c r="J34" s="52"/>
      <c r="K34" s="46">
        <f>K31+1</f>
        <v>11</v>
      </c>
      <c r="L34" s="47"/>
      <c r="M34" s="40" t="str">
        <f>A34</f>
        <v>11)</v>
      </c>
      <c r="N34" s="42">
        <f ca="1">VLOOKUP($K34,Tabelle2!$A$53:$U$76,3,FALSE)</f>
        <v>8</v>
      </c>
      <c r="O34" s="43" t="str">
        <f ca="1">VLOOKUP($K34,Tabelle2!$A$53:$U$76,7,FALSE)</f>
        <v>·</v>
      </c>
      <c r="P34" s="42">
        <f ca="1">VLOOKUP($K34,Tabelle2!$A$53:$U$76,5,FALSE)</f>
        <v>7</v>
      </c>
      <c r="Q34" s="43" t="s">
        <v>0</v>
      </c>
      <c r="R34" s="42">
        <f ca="1">VLOOKUP($K34,Tabelle2!$A$53:$U$76,8,FALSE)</f>
        <v>56</v>
      </c>
      <c r="S34" s="43" t="str">
        <f ca="1">VLOOKUP($K34,Tabelle2!$A$53:$U$76,10,FALSE)</f>
        <v>=</v>
      </c>
      <c r="T34" s="42">
        <f ca="1">VLOOKUP($K34,Tabelle2!$A$53:$U$76,11,FALSE)</f>
        <v>4</v>
      </c>
    </row>
    <row r="35" spans="1:20" x14ac:dyDescent="0.3">
      <c r="B35" s="49">
        <f ca="1">VLOOKUP($K35,Tabelle2!$A$53:$U$76,4,FALSE)</f>
        <v>7</v>
      </c>
      <c r="C35" s="43"/>
      <c r="D35" s="49">
        <f ca="1">VLOOKUP($K35,Tabelle2!$A$53:$U$76,6,FALSE)</f>
        <v>2</v>
      </c>
      <c r="E35" s="43"/>
      <c r="F35" s="55"/>
      <c r="G35" s="43"/>
      <c r="H35" s="53"/>
      <c r="I35" s="45"/>
      <c r="J35" s="53"/>
      <c r="K35" s="46">
        <f>K34</f>
        <v>11</v>
      </c>
      <c r="L35" s="47"/>
      <c r="N35" s="49">
        <f ca="1">VLOOKUP($K35,Tabelle2!$A$53:$U$76,4,FALSE)</f>
        <v>7</v>
      </c>
      <c r="O35" s="43"/>
      <c r="P35" s="49">
        <f ca="1">VLOOKUP($K35,Tabelle2!$A$53:$U$76,6,FALSE)</f>
        <v>2</v>
      </c>
      <c r="Q35" s="43"/>
      <c r="R35" s="49">
        <f ca="1">VLOOKUP($K35,Tabelle2!$A$53:$U$76,9,FALSE)</f>
        <v>14</v>
      </c>
      <c r="S35" s="43"/>
      <c r="T35" s="49">
        <f ca="1">VLOOKUP($K35,Tabelle2!$A$53:$U$76,12,FALSE)</f>
        <v>1</v>
      </c>
    </row>
    <row r="36" spans="1:20" ht="6.9" customHeight="1" x14ac:dyDescent="0.3">
      <c r="K36" s="51"/>
    </row>
    <row r="37" spans="1:20" ht="16.2" thickBot="1" x14ac:dyDescent="0.35">
      <c r="A37" s="40" t="str">
        <f>K37&amp;")"</f>
        <v>12)</v>
      </c>
      <c r="B37" s="42">
        <f ca="1">VLOOKUP($K37,Tabelle2!$A$53:$U$76,3,FALSE)</f>
        <v>7</v>
      </c>
      <c r="C37" s="43" t="str">
        <f ca="1">VLOOKUP($K37,Tabelle2!$A$53:$U$76,7,FALSE)</f>
        <v>·</v>
      </c>
      <c r="D37" s="42">
        <f ca="1">VLOOKUP($K37,Tabelle2!$A$53:$U$76,5,FALSE)</f>
        <v>7</v>
      </c>
      <c r="E37" s="43" t="s">
        <v>0</v>
      </c>
      <c r="F37" s="54"/>
      <c r="G37" s="43" t="s">
        <v>0</v>
      </c>
      <c r="H37" s="52"/>
      <c r="I37" s="45" t="s">
        <v>0</v>
      </c>
      <c r="J37" s="52"/>
      <c r="K37" s="46">
        <f>K34+1</f>
        <v>12</v>
      </c>
      <c r="L37" s="47"/>
      <c r="M37" s="40" t="str">
        <f>A37</f>
        <v>12)</v>
      </c>
      <c r="N37" s="42">
        <f ca="1">VLOOKUP($K37,Tabelle2!$A$53:$U$76,3,FALSE)</f>
        <v>7</v>
      </c>
      <c r="O37" s="43" t="str">
        <f ca="1">VLOOKUP($K37,Tabelle2!$A$53:$U$76,7,FALSE)</f>
        <v>·</v>
      </c>
      <c r="P37" s="42">
        <f ca="1">VLOOKUP($K37,Tabelle2!$A$53:$U$76,5,FALSE)</f>
        <v>7</v>
      </c>
      <c r="Q37" s="43" t="s">
        <v>0</v>
      </c>
      <c r="R37" s="42">
        <f ca="1">VLOOKUP($K37,Tabelle2!$A$53:$U$76,8,FALSE)</f>
        <v>49</v>
      </c>
      <c r="S37" s="43" t="str">
        <f ca="1">VLOOKUP($K37,Tabelle2!$A$53:$U$76,10,FALSE)</f>
        <v>=</v>
      </c>
      <c r="T37" s="42" t="str">
        <f ca="1">VLOOKUP($K37,Tabelle2!$A$53:$U$76,11,FALSE)</f>
        <v/>
      </c>
    </row>
    <row r="38" spans="1:20" x14ac:dyDescent="0.3">
      <c r="B38" s="49">
        <f ca="1">VLOOKUP($K38,Tabelle2!$A$53:$U$76,4,FALSE)</f>
        <v>4</v>
      </c>
      <c r="C38" s="43"/>
      <c r="D38" s="49">
        <f ca="1">VLOOKUP($K38,Tabelle2!$A$53:$U$76,6,FALSE)</f>
        <v>9</v>
      </c>
      <c r="E38" s="43"/>
      <c r="F38" s="55"/>
      <c r="G38" s="43"/>
      <c r="H38" s="53"/>
      <c r="I38" s="45"/>
      <c r="J38" s="53"/>
      <c r="K38" s="46">
        <f>K37</f>
        <v>12</v>
      </c>
      <c r="L38" s="47"/>
      <c r="N38" s="49">
        <f ca="1">VLOOKUP($K38,Tabelle2!$A$53:$U$76,4,FALSE)</f>
        <v>4</v>
      </c>
      <c r="O38" s="43"/>
      <c r="P38" s="49">
        <f ca="1">VLOOKUP($K38,Tabelle2!$A$53:$U$76,6,FALSE)</f>
        <v>9</v>
      </c>
      <c r="Q38" s="43"/>
      <c r="R38" s="49">
        <f ca="1">VLOOKUP($K38,Tabelle2!$A$53:$U$76,9,FALSE)</f>
        <v>36</v>
      </c>
      <c r="S38" s="43"/>
      <c r="T38" s="49" t="str">
        <f ca="1">VLOOKUP($K38,Tabelle2!$A$53:$U$76,12,FALSE)</f>
        <v/>
      </c>
    </row>
    <row r="39" spans="1:20" ht="6.9" customHeight="1" x14ac:dyDescent="0.3">
      <c r="K39" s="51"/>
    </row>
    <row r="40" spans="1:20" ht="16.2" thickBot="1" x14ac:dyDescent="0.35">
      <c r="A40" s="40" t="str">
        <f>K40&amp;")"</f>
        <v>13)</v>
      </c>
      <c r="B40" s="42">
        <f ca="1">VLOOKUP($K40,Tabelle2!$A$53:$U$76,3,FALSE)</f>
        <v>9</v>
      </c>
      <c r="C40" s="43" t="str">
        <f ca="1">VLOOKUP($K40,Tabelle2!$A$53:$U$76,7,FALSE)</f>
        <v>·</v>
      </c>
      <c r="D40" s="42">
        <f ca="1">VLOOKUP($K40,Tabelle2!$A$53:$U$76,5,FALSE)</f>
        <v>8</v>
      </c>
      <c r="E40" s="43" t="s">
        <v>0</v>
      </c>
      <c r="F40" s="54"/>
      <c r="G40" s="43" t="s">
        <v>0</v>
      </c>
      <c r="H40" s="52"/>
      <c r="I40" s="45" t="s">
        <v>0</v>
      </c>
      <c r="J40" s="52"/>
      <c r="K40" s="46">
        <f>K37+1</f>
        <v>13</v>
      </c>
      <c r="L40" s="47"/>
      <c r="M40" s="40" t="str">
        <f>A40</f>
        <v>13)</v>
      </c>
      <c r="N40" s="42">
        <f ca="1">VLOOKUP($K40,Tabelle2!$A$53:$U$76,3,FALSE)</f>
        <v>9</v>
      </c>
      <c r="O40" s="43" t="str">
        <f ca="1">VLOOKUP($K40,Tabelle2!$A$53:$U$76,7,FALSE)</f>
        <v>·</v>
      </c>
      <c r="P40" s="42">
        <f ca="1">VLOOKUP($K40,Tabelle2!$A$53:$U$76,5,FALSE)</f>
        <v>8</v>
      </c>
      <c r="Q40" s="43" t="s">
        <v>0</v>
      </c>
      <c r="R40" s="42">
        <f ca="1">VLOOKUP($K40,Tabelle2!$A$53:$U$76,8,FALSE)</f>
        <v>72</v>
      </c>
      <c r="S40" s="43" t="str">
        <f ca="1">VLOOKUP($K40,Tabelle2!$A$53:$U$76,10,FALSE)</f>
        <v>=</v>
      </c>
      <c r="T40" s="42">
        <f ca="1">VLOOKUP($K40,Tabelle2!$A$53:$U$76,11,FALSE)</f>
        <v>9</v>
      </c>
    </row>
    <row r="41" spans="1:20" x14ac:dyDescent="0.3">
      <c r="B41" s="49">
        <f ca="1">VLOOKUP($K41,Tabelle2!$A$53:$U$76,4,FALSE)</f>
        <v>2</v>
      </c>
      <c r="C41" s="43"/>
      <c r="D41" s="49">
        <f ca="1">VLOOKUP($K41,Tabelle2!$A$53:$U$76,6,FALSE)</f>
        <v>4</v>
      </c>
      <c r="E41" s="43"/>
      <c r="F41" s="55"/>
      <c r="G41" s="43"/>
      <c r="H41" s="53"/>
      <c r="I41" s="45"/>
      <c r="J41" s="53"/>
      <c r="K41" s="46">
        <f>K40</f>
        <v>13</v>
      </c>
      <c r="L41" s="47"/>
      <c r="N41" s="49">
        <f ca="1">VLOOKUP($K41,Tabelle2!$A$53:$U$76,4,FALSE)</f>
        <v>2</v>
      </c>
      <c r="O41" s="43"/>
      <c r="P41" s="49">
        <f ca="1">VLOOKUP($K41,Tabelle2!$A$53:$U$76,6,FALSE)</f>
        <v>4</v>
      </c>
      <c r="Q41" s="43"/>
      <c r="R41" s="49">
        <f ca="1">VLOOKUP($K41,Tabelle2!$A$53:$U$76,9,FALSE)</f>
        <v>8</v>
      </c>
      <c r="S41" s="43"/>
      <c r="T41" s="49">
        <f ca="1">VLOOKUP($K41,Tabelle2!$A$53:$U$76,12,FALSE)</f>
        <v>1</v>
      </c>
    </row>
    <row r="42" spans="1:20" ht="6.9" customHeight="1" x14ac:dyDescent="0.3">
      <c r="K42" s="51"/>
    </row>
    <row r="43" spans="1:20" ht="16.2" thickBot="1" x14ac:dyDescent="0.35">
      <c r="A43" s="40" t="str">
        <f>K43&amp;")"</f>
        <v>14)</v>
      </c>
      <c r="B43" s="42">
        <f ca="1">VLOOKUP($K43,Tabelle2!$A$53:$U$76,3,FALSE)</f>
        <v>7</v>
      </c>
      <c r="C43" s="43" t="str">
        <f ca="1">VLOOKUP($K43,Tabelle2!$A$53:$U$76,7,FALSE)</f>
        <v>·</v>
      </c>
      <c r="D43" s="42">
        <f ca="1">VLOOKUP($K43,Tabelle2!$A$53:$U$76,5,FALSE)</f>
        <v>5</v>
      </c>
      <c r="E43" s="43" t="s">
        <v>0</v>
      </c>
      <c r="F43" s="54"/>
      <c r="G43" s="43" t="s">
        <v>0</v>
      </c>
      <c r="H43" s="52"/>
      <c r="I43" s="45" t="s">
        <v>0</v>
      </c>
      <c r="J43" s="52"/>
      <c r="K43" s="46">
        <f>K40+1</f>
        <v>14</v>
      </c>
      <c r="L43" s="47"/>
      <c r="M43" s="40" t="str">
        <f>A43</f>
        <v>14)</v>
      </c>
      <c r="N43" s="42">
        <f ca="1">VLOOKUP($K43,Tabelle2!$A$53:$U$76,3,FALSE)</f>
        <v>7</v>
      </c>
      <c r="O43" s="43" t="str">
        <f ca="1">VLOOKUP($K43,Tabelle2!$A$53:$U$76,7,FALSE)</f>
        <v>·</v>
      </c>
      <c r="P43" s="42">
        <f ca="1">VLOOKUP($K43,Tabelle2!$A$53:$U$76,5,FALSE)</f>
        <v>5</v>
      </c>
      <c r="Q43" s="43" t="s">
        <v>0</v>
      </c>
      <c r="R43" s="42">
        <f ca="1">VLOOKUP($K43,Tabelle2!$A$53:$U$76,8,FALSE)</f>
        <v>35</v>
      </c>
      <c r="S43" s="43" t="str">
        <f ca="1">VLOOKUP($K43,Tabelle2!$A$53:$U$76,10,FALSE)</f>
        <v>=</v>
      </c>
      <c r="T43" s="42" t="str">
        <f ca="1">VLOOKUP($K43,Tabelle2!$A$53:$U$76,11,FALSE)</f>
        <v/>
      </c>
    </row>
    <row r="44" spans="1:20" x14ac:dyDescent="0.3">
      <c r="B44" s="49">
        <f ca="1">VLOOKUP($K44,Tabelle2!$A$53:$U$76,4,FALSE)</f>
        <v>2</v>
      </c>
      <c r="C44" s="43"/>
      <c r="D44" s="49">
        <f ca="1">VLOOKUP($K44,Tabelle2!$A$53:$U$76,6,FALSE)</f>
        <v>6</v>
      </c>
      <c r="E44" s="43"/>
      <c r="F44" s="55"/>
      <c r="G44" s="43"/>
      <c r="H44" s="53"/>
      <c r="I44" s="45"/>
      <c r="J44" s="53"/>
      <c r="K44" s="46">
        <f>K43</f>
        <v>14</v>
      </c>
      <c r="L44" s="47"/>
      <c r="N44" s="49">
        <f ca="1">VLOOKUP($K44,Tabelle2!$A$53:$U$76,4,FALSE)</f>
        <v>2</v>
      </c>
      <c r="O44" s="43"/>
      <c r="P44" s="49">
        <f ca="1">VLOOKUP($K44,Tabelle2!$A$53:$U$76,6,FALSE)</f>
        <v>6</v>
      </c>
      <c r="Q44" s="43"/>
      <c r="R44" s="49">
        <f ca="1">VLOOKUP($K44,Tabelle2!$A$53:$U$76,9,FALSE)</f>
        <v>12</v>
      </c>
      <c r="S44" s="43"/>
      <c r="T44" s="49" t="str">
        <f ca="1">VLOOKUP($K44,Tabelle2!$A$53:$U$76,12,FALSE)</f>
        <v/>
      </c>
    </row>
    <row r="45" spans="1:20" ht="6.9" customHeight="1" x14ac:dyDescent="0.3">
      <c r="K45" s="51"/>
    </row>
    <row r="46" spans="1:20" ht="16.2" thickBot="1" x14ac:dyDescent="0.35">
      <c r="A46" s="40" t="str">
        <f>K46&amp;")"</f>
        <v>15)</v>
      </c>
      <c r="B46" s="42">
        <f ca="1">VLOOKUP($K46,Tabelle2!$A$53:$U$76,3,FALSE)</f>
        <v>4</v>
      </c>
      <c r="C46" s="43" t="str">
        <f ca="1">VLOOKUP($K46,Tabelle2!$A$53:$U$76,7,FALSE)</f>
        <v>·</v>
      </c>
      <c r="D46" s="42">
        <f ca="1">VLOOKUP($K46,Tabelle2!$A$53:$U$76,5,FALSE)</f>
        <v>6</v>
      </c>
      <c r="E46" s="43" t="s">
        <v>0</v>
      </c>
      <c r="F46" s="54"/>
      <c r="G46" s="43" t="s">
        <v>0</v>
      </c>
      <c r="H46" s="52"/>
      <c r="I46" s="45" t="s">
        <v>0</v>
      </c>
      <c r="J46" s="52"/>
      <c r="K46" s="46">
        <f>K43+1</f>
        <v>15</v>
      </c>
      <c r="L46" s="47"/>
      <c r="M46" s="40" t="str">
        <f>A46</f>
        <v>15)</v>
      </c>
      <c r="N46" s="42">
        <f ca="1">VLOOKUP($K46,Tabelle2!$A$53:$U$76,3,FALSE)</f>
        <v>4</v>
      </c>
      <c r="O46" s="43" t="str">
        <f ca="1">VLOOKUP($K46,Tabelle2!$A$53:$U$76,7,FALSE)</f>
        <v>·</v>
      </c>
      <c r="P46" s="42">
        <f ca="1">VLOOKUP($K46,Tabelle2!$A$53:$U$76,5,FALSE)</f>
        <v>6</v>
      </c>
      <c r="Q46" s="43" t="s">
        <v>0</v>
      </c>
      <c r="R46" s="42">
        <f ca="1">VLOOKUP($K46,Tabelle2!$A$53:$U$76,8,FALSE)</f>
        <v>24</v>
      </c>
      <c r="S46" s="43" t="str">
        <f ca="1">VLOOKUP($K46,Tabelle2!$A$53:$U$76,10,FALSE)</f>
        <v>=</v>
      </c>
      <c r="T46" s="42">
        <f ca="1">VLOOKUP($K46,Tabelle2!$A$53:$U$76,11,FALSE)</f>
        <v>3</v>
      </c>
    </row>
    <row r="47" spans="1:20" x14ac:dyDescent="0.3">
      <c r="B47" s="49">
        <f ca="1">VLOOKUP($K47,Tabelle2!$A$53:$U$76,4,FALSE)</f>
        <v>8</v>
      </c>
      <c r="C47" s="43"/>
      <c r="D47" s="49">
        <f ca="1">VLOOKUP($K47,Tabelle2!$A$53:$U$76,6,FALSE)</f>
        <v>4</v>
      </c>
      <c r="E47" s="43"/>
      <c r="F47" s="55"/>
      <c r="G47" s="43"/>
      <c r="H47" s="53"/>
      <c r="I47" s="45"/>
      <c r="J47" s="53"/>
      <c r="K47" s="46">
        <f>K46</f>
        <v>15</v>
      </c>
      <c r="L47" s="47"/>
      <c r="N47" s="49">
        <f ca="1">VLOOKUP($K47,Tabelle2!$A$53:$U$76,4,FALSE)</f>
        <v>8</v>
      </c>
      <c r="O47" s="43"/>
      <c r="P47" s="49">
        <f ca="1">VLOOKUP($K47,Tabelle2!$A$53:$U$76,6,FALSE)</f>
        <v>4</v>
      </c>
      <c r="Q47" s="43"/>
      <c r="R47" s="49">
        <f ca="1">VLOOKUP($K47,Tabelle2!$A$53:$U$76,9,FALSE)</f>
        <v>32</v>
      </c>
      <c r="S47" s="43"/>
      <c r="T47" s="49">
        <f ca="1">VLOOKUP($K47,Tabelle2!$A$53:$U$76,12,FALSE)</f>
        <v>4</v>
      </c>
    </row>
    <row r="48" spans="1:20" ht="6.9" customHeight="1" x14ac:dyDescent="0.3">
      <c r="K48" s="51"/>
    </row>
    <row r="49" spans="1:20" ht="16.2" thickBot="1" x14ac:dyDescent="0.35">
      <c r="A49" s="40" t="str">
        <f>K49&amp;")"</f>
        <v>16)</v>
      </c>
      <c r="B49" s="42">
        <f ca="1">VLOOKUP($K49,Tabelle2!$A$53:$U$76,3,FALSE)</f>
        <v>7</v>
      </c>
      <c r="C49" s="43" t="str">
        <f ca="1">VLOOKUP($K49,Tabelle2!$A$53:$U$76,7,FALSE)</f>
        <v>·</v>
      </c>
      <c r="D49" s="42">
        <f ca="1">VLOOKUP($K49,Tabelle2!$A$53:$U$76,5,FALSE)</f>
        <v>4</v>
      </c>
      <c r="E49" s="43" t="s">
        <v>0</v>
      </c>
      <c r="F49" s="54"/>
      <c r="G49" s="43" t="s">
        <v>0</v>
      </c>
      <c r="H49" s="52"/>
      <c r="I49" s="45" t="s">
        <v>0</v>
      </c>
      <c r="J49" s="52"/>
      <c r="K49" s="46">
        <f>K46+1</f>
        <v>16</v>
      </c>
      <c r="L49" s="47"/>
      <c r="M49" s="40" t="str">
        <f>A49</f>
        <v>16)</v>
      </c>
      <c r="N49" s="42">
        <f ca="1">VLOOKUP($K49,Tabelle2!$A$53:$U$76,3,FALSE)</f>
        <v>7</v>
      </c>
      <c r="O49" s="43" t="str">
        <f ca="1">VLOOKUP($K49,Tabelle2!$A$53:$U$76,7,FALSE)</f>
        <v>·</v>
      </c>
      <c r="P49" s="42">
        <f ca="1">VLOOKUP($K49,Tabelle2!$A$53:$U$76,5,FALSE)</f>
        <v>4</v>
      </c>
      <c r="Q49" s="43" t="s">
        <v>0</v>
      </c>
      <c r="R49" s="42">
        <f ca="1">VLOOKUP($K49,Tabelle2!$A$53:$U$76,8,FALSE)</f>
        <v>28</v>
      </c>
      <c r="S49" s="43" t="str">
        <f ca="1">VLOOKUP($K49,Tabelle2!$A$53:$U$76,10,FALSE)</f>
        <v>=</v>
      </c>
      <c r="T49" s="42">
        <f ca="1">VLOOKUP($K49,Tabelle2!$A$53:$U$76,11,FALSE)</f>
        <v>7</v>
      </c>
    </row>
    <row r="50" spans="1:20" x14ac:dyDescent="0.3">
      <c r="B50" s="49">
        <f ca="1">VLOOKUP($K50,Tabelle2!$A$53:$U$76,4,FALSE)</f>
        <v>8</v>
      </c>
      <c r="C50" s="43"/>
      <c r="D50" s="49">
        <f ca="1">VLOOKUP($K50,Tabelle2!$A$53:$U$76,6,FALSE)</f>
        <v>2</v>
      </c>
      <c r="E50" s="43"/>
      <c r="F50" s="55"/>
      <c r="G50" s="43"/>
      <c r="H50" s="53"/>
      <c r="I50" s="45"/>
      <c r="J50" s="53"/>
      <c r="K50" s="46">
        <f>K49</f>
        <v>16</v>
      </c>
      <c r="L50" s="47"/>
      <c r="N50" s="49">
        <f ca="1">VLOOKUP($K50,Tabelle2!$A$53:$U$76,4,FALSE)</f>
        <v>8</v>
      </c>
      <c r="O50" s="43"/>
      <c r="P50" s="49">
        <f ca="1">VLOOKUP($K50,Tabelle2!$A$53:$U$76,6,FALSE)</f>
        <v>2</v>
      </c>
      <c r="Q50" s="43"/>
      <c r="R50" s="49">
        <f ca="1">VLOOKUP($K50,Tabelle2!$A$53:$U$76,9,FALSE)</f>
        <v>16</v>
      </c>
      <c r="S50" s="43"/>
      <c r="T50" s="49">
        <f ca="1">VLOOKUP($K50,Tabelle2!$A$53:$U$76,12,FALSE)</f>
        <v>4</v>
      </c>
    </row>
    <row r="51" spans="1:20" ht="6.9" customHeight="1" x14ac:dyDescent="0.3">
      <c r="K51" s="51"/>
    </row>
    <row r="52" spans="1:20" ht="16.2" thickBot="1" x14ac:dyDescent="0.35">
      <c r="A52" s="40" t="str">
        <f>K52&amp;")"</f>
        <v>17)</v>
      </c>
      <c r="B52" s="42">
        <f ca="1">VLOOKUP($K52,Tabelle2!$A$53:$U$76,3,FALSE)</f>
        <v>8</v>
      </c>
      <c r="C52" s="43" t="str">
        <f ca="1">VLOOKUP($K52,Tabelle2!$A$53:$U$76,7,FALSE)</f>
        <v>·</v>
      </c>
      <c r="D52" s="42">
        <f ca="1">VLOOKUP($K52,Tabelle2!$A$53:$U$76,5,FALSE)</f>
        <v>8</v>
      </c>
      <c r="E52" s="43" t="s">
        <v>0</v>
      </c>
      <c r="F52" s="54"/>
      <c r="G52" s="43" t="s">
        <v>0</v>
      </c>
      <c r="H52" s="52"/>
      <c r="I52" s="45" t="s">
        <v>0</v>
      </c>
      <c r="J52" s="52"/>
      <c r="K52" s="46">
        <f>K49+1</f>
        <v>17</v>
      </c>
      <c r="L52" s="47"/>
      <c r="M52" s="40" t="str">
        <f>A52</f>
        <v>17)</v>
      </c>
      <c r="N52" s="42">
        <f ca="1">VLOOKUP($K52,Tabelle2!$A$53:$U$76,3,FALSE)</f>
        <v>8</v>
      </c>
      <c r="O52" s="43" t="str">
        <f ca="1">VLOOKUP($K52,Tabelle2!$A$53:$U$76,7,FALSE)</f>
        <v>·</v>
      </c>
      <c r="P52" s="42">
        <f ca="1">VLOOKUP($K52,Tabelle2!$A$53:$U$76,5,FALSE)</f>
        <v>8</v>
      </c>
      <c r="Q52" s="43" t="s">
        <v>0</v>
      </c>
      <c r="R52" s="42">
        <f ca="1">VLOOKUP($K52,Tabelle2!$A$53:$U$76,8,FALSE)</f>
        <v>64</v>
      </c>
      <c r="S52" s="43" t="str">
        <f ca="1">VLOOKUP($K52,Tabelle2!$A$53:$U$76,10,FALSE)</f>
        <v>=</v>
      </c>
      <c r="T52" s="42" t="str">
        <f ca="1">VLOOKUP($K52,Tabelle2!$A$53:$U$76,11,FALSE)</f>
        <v/>
      </c>
    </row>
    <row r="53" spans="1:20" x14ac:dyDescent="0.3">
      <c r="B53" s="49">
        <f ca="1">VLOOKUP($K53,Tabelle2!$A$53:$U$76,4,FALSE)</f>
        <v>9</v>
      </c>
      <c r="C53" s="43"/>
      <c r="D53" s="49">
        <f ca="1">VLOOKUP($K53,Tabelle2!$A$53:$U$76,6,FALSE)</f>
        <v>9</v>
      </c>
      <c r="E53" s="43"/>
      <c r="F53" s="55"/>
      <c r="G53" s="43"/>
      <c r="H53" s="53"/>
      <c r="I53" s="45"/>
      <c r="J53" s="53"/>
      <c r="K53" s="46">
        <f>K52</f>
        <v>17</v>
      </c>
      <c r="L53" s="47"/>
      <c r="N53" s="49">
        <f ca="1">VLOOKUP($K53,Tabelle2!$A$53:$U$76,4,FALSE)</f>
        <v>9</v>
      </c>
      <c r="O53" s="43"/>
      <c r="P53" s="49">
        <f ca="1">VLOOKUP($K53,Tabelle2!$A$53:$U$76,6,FALSE)</f>
        <v>9</v>
      </c>
      <c r="Q53" s="43"/>
      <c r="R53" s="49">
        <f ca="1">VLOOKUP($K53,Tabelle2!$A$53:$U$76,9,FALSE)</f>
        <v>81</v>
      </c>
      <c r="S53" s="43"/>
      <c r="T53" s="49" t="str">
        <f ca="1">VLOOKUP($K53,Tabelle2!$A$53:$U$76,12,FALSE)</f>
        <v/>
      </c>
    </row>
    <row r="54" spans="1:20" ht="6.9" customHeight="1" x14ac:dyDescent="0.3">
      <c r="K54" s="51"/>
    </row>
    <row r="55" spans="1:20" ht="16.2" thickBot="1" x14ac:dyDescent="0.35">
      <c r="A55" s="40" t="str">
        <f>K55&amp;")"</f>
        <v>18)</v>
      </c>
      <c r="B55" s="42">
        <f ca="1">VLOOKUP($K55,Tabelle2!$A$53:$U$76,3,FALSE)</f>
        <v>5</v>
      </c>
      <c r="C55" s="43" t="str">
        <f ca="1">VLOOKUP($K55,Tabelle2!$A$53:$U$76,7,FALSE)</f>
        <v>·</v>
      </c>
      <c r="D55" s="42">
        <f ca="1">VLOOKUP($K55,Tabelle2!$A$53:$U$76,5,FALSE)</f>
        <v>9</v>
      </c>
      <c r="E55" s="43" t="s">
        <v>0</v>
      </c>
      <c r="F55" s="54"/>
      <c r="G55" s="43" t="s">
        <v>0</v>
      </c>
      <c r="H55" s="52"/>
      <c r="I55" s="45" t="s">
        <v>0</v>
      </c>
      <c r="J55" s="52"/>
      <c r="K55" s="46">
        <f>K52+1</f>
        <v>18</v>
      </c>
      <c r="L55" s="47"/>
      <c r="M55" s="40" t="str">
        <f>A55</f>
        <v>18)</v>
      </c>
      <c r="N55" s="42">
        <f ca="1">VLOOKUP($K55,Tabelle2!$A$53:$U$76,3,FALSE)</f>
        <v>5</v>
      </c>
      <c r="O55" s="43" t="str">
        <f ca="1">VLOOKUP($K55,Tabelle2!$A$53:$U$76,7,FALSE)</f>
        <v>·</v>
      </c>
      <c r="P55" s="42">
        <f ca="1">VLOOKUP($K55,Tabelle2!$A$53:$U$76,5,FALSE)</f>
        <v>9</v>
      </c>
      <c r="Q55" s="43" t="s">
        <v>0</v>
      </c>
      <c r="R55" s="42">
        <f ca="1">VLOOKUP($K55,Tabelle2!$A$53:$U$76,8,FALSE)</f>
        <v>45</v>
      </c>
      <c r="S55" s="43" t="str">
        <f ca="1">VLOOKUP($K55,Tabelle2!$A$53:$U$76,10,FALSE)</f>
        <v>=</v>
      </c>
      <c r="T55" s="42">
        <f ca="1">VLOOKUP($K55,Tabelle2!$A$53:$U$76,11,FALSE)</f>
        <v>15</v>
      </c>
    </row>
    <row r="56" spans="1:20" x14ac:dyDescent="0.3">
      <c r="B56" s="49">
        <f ca="1">VLOOKUP($K56,Tabelle2!$A$53:$U$76,4,FALSE)</f>
        <v>8</v>
      </c>
      <c r="C56" s="43"/>
      <c r="D56" s="49">
        <f ca="1">VLOOKUP($K56,Tabelle2!$A$53:$U$76,6,FALSE)</f>
        <v>6</v>
      </c>
      <c r="E56" s="43"/>
      <c r="F56" s="55"/>
      <c r="G56" s="43"/>
      <c r="H56" s="53"/>
      <c r="I56" s="45"/>
      <c r="J56" s="53"/>
      <c r="K56" s="46">
        <f>K55</f>
        <v>18</v>
      </c>
      <c r="L56" s="47"/>
      <c r="N56" s="49">
        <f ca="1">VLOOKUP($K56,Tabelle2!$A$53:$U$76,4,FALSE)</f>
        <v>8</v>
      </c>
      <c r="O56" s="43"/>
      <c r="P56" s="49">
        <f ca="1">VLOOKUP($K56,Tabelle2!$A$53:$U$76,6,FALSE)</f>
        <v>6</v>
      </c>
      <c r="Q56" s="43"/>
      <c r="R56" s="49">
        <f ca="1">VLOOKUP($K56,Tabelle2!$A$53:$U$76,9,FALSE)</f>
        <v>48</v>
      </c>
      <c r="S56" s="43"/>
      <c r="T56" s="49">
        <f ca="1">VLOOKUP($K56,Tabelle2!$A$53:$U$76,12,FALSE)</f>
        <v>16</v>
      </c>
    </row>
    <row r="58" spans="1:20" x14ac:dyDescent="0.3">
      <c r="A58" s="40" t="str">
        <f ca="1">"Zähler "&amp;C55&amp;" Zähler, Nenner "&amp;C55&amp;" Nenner "</f>
        <v xml:space="preserve">Zähler · Zähler, Nenner · Nenner </v>
      </c>
    </row>
    <row r="60" spans="1:20" x14ac:dyDescent="0.3">
      <c r="A60" s="56" t="s">
        <v>16</v>
      </c>
      <c r="N60" s="40" t="s">
        <v>14</v>
      </c>
    </row>
  </sheetData>
  <mergeCells count="138">
    <mergeCell ref="S4:S5"/>
    <mergeCell ref="U4:U5"/>
    <mergeCell ref="G4:G5"/>
    <mergeCell ref="I4:I5"/>
    <mergeCell ref="C4:C5"/>
    <mergeCell ref="E4:E5"/>
    <mergeCell ref="O4:O5"/>
    <mergeCell ref="Q4:Q5"/>
    <mergeCell ref="S10:S11"/>
    <mergeCell ref="U10:U11"/>
    <mergeCell ref="W4:W5"/>
    <mergeCell ref="C7:C8"/>
    <mergeCell ref="E7:E8"/>
    <mergeCell ref="O7:O8"/>
    <mergeCell ref="Q7:Q8"/>
    <mergeCell ref="S7:S8"/>
    <mergeCell ref="U7:U8"/>
    <mergeCell ref="W7:W8"/>
    <mergeCell ref="W10:W11"/>
    <mergeCell ref="C13:C14"/>
    <mergeCell ref="E13:E14"/>
    <mergeCell ref="O13:O14"/>
    <mergeCell ref="Q13:Q14"/>
    <mergeCell ref="S13:S14"/>
    <mergeCell ref="U13:U14"/>
    <mergeCell ref="W13:W14"/>
    <mergeCell ref="C10:C11"/>
    <mergeCell ref="E10:E11"/>
    <mergeCell ref="W16:W17"/>
    <mergeCell ref="C16:C17"/>
    <mergeCell ref="E16:E17"/>
    <mergeCell ref="O16:O17"/>
    <mergeCell ref="Q16:Q17"/>
    <mergeCell ref="S16:S17"/>
    <mergeCell ref="U16:U17"/>
    <mergeCell ref="G16:G17"/>
    <mergeCell ref="I16:I17"/>
    <mergeCell ref="Q31:Q32"/>
    <mergeCell ref="C25:C26"/>
    <mergeCell ref="E25:E26"/>
    <mergeCell ref="G25:G26"/>
    <mergeCell ref="I25:I26"/>
    <mergeCell ref="O25:O26"/>
    <mergeCell ref="Q25:Q26"/>
    <mergeCell ref="C31:C32"/>
    <mergeCell ref="E31:E32"/>
    <mergeCell ref="G31:G32"/>
    <mergeCell ref="I31:I32"/>
    <mergeCell ref="O31:O32"/>
    <mergeCell ref="E19:E20"/>
    <mergeCell ref="G19:G20"/>
    <mergeCell ref="I19:I20"/>
    <mergeCell ref="O19:O20"/>
    <mergeCell ref="Q19:Q20"/>
    <mergeCell ref="G7:G8"/>
    <mergeCell ref="I7:I8"/>
    <mergeCell ref="G10:G11"/>
    <mergeCell ref="I10:I11"/>
    <mergeCell ref="G13:G14"/>
    <mergeCell ref="I13:I14"/>
    <mergeCell ref="O10:O11"/>
    <mergeCell ref="Q10:Q11"/>
    <mergeCell ref="S28:S29"/>
    <mergeCell ref="S19:S20"/>
    <mergeCell ref="C22:C23"/>
    <mergeCell ref="E22:E23"/>
    <mergeCell ref="G22:G23"/>
    <mergeCell ref="I22:I23"/>
    <mergeCell ref="O22:O23"/>
    <mergeCell ref="Q22:Q23"/>
    <mergeCell ref="S22:S23"/>
    <mergeCell ref="C19:C20"/>
    <mergeCell ref="O34:O35"/>
    <mergeCell ref="Q34:Q35"/>
    <mergeCell ref="S34:S35"/>
    <mergeCell ref="S25:S26"/>
    <mergeCell ref="C28:C29"/>
    <mergeCell ref="E28:E29"/>
    <mergeCell ref="G28:G29"/>
    <mergeCell ref="I28:I29"/>
    <mergeCell ref="O28:O29"/>
    <mergeCell ref="Q28:Q29"/>
    <mergeCell ref="C37:C38"/>
    <mergeCell ref="G37:G38"/>
    <mergeCell ref="I37:I38"/>
    <mergeCell ref="O37:O38"/>
    <mergeCell ref="Q37:Q38"/>
    <mergeCell ref="S31:S32"/>
    <mergeCell ref="C34:C35"/>
    <mergeCell ref="E34:E35"/>
    <mergeCell ref="G34:G35"/>
    <mergeCell ref="I34:I35"/>
    <mergeCell ref="E43:E44"/>
    <mergeCell ref="Q43:Q44"/>
    <mergeCell ref="S37:S38"/>
    <mergeCell ref="C40:C41"/>
    <mergeCell ref="E40:E41"/>
    <mergeCell ref="G40:G41"/>
    <mergeCell ref="I40:I41"/>
    <mergeCell ref="O40:O41"/>
    <mergeCell ref="Q40:Q41"/>
    <mergeCell ref="S40:S41"/>
    <mergeCell ref="E37:E38"/>
    <mergeCell ref="S43:S44"/>
    <mergeCell ref="C46:C47"/>
    <mergeCell ref="E46:E47"/>
    <mergeCell ref="G46:G47"/>
    <mergeCell ref="I46:I47"/>
    <mergeCell ref="O46:O47"/>
    <mergeCell ref="Q46:Q47"/>
    <mergeCell ref="S46:S47"/>
    <mergeCell ref="C43:C44"/>
    <mergeCell ref="S52:S53"/>
    <mergeCell ref="A1:K1"/>
    <mergeCell ref="C49:C50"/>
    <mergeCell ref="E49:E50"/>
    <mergeCell ref="G49:G50"/>
    <mergeCell ref="I49:I50"/>
    <mergeCell ref="O49:O50"/>
    <mergeCell ref="G43:G44"/>
    <mergeCell ref="I43:I44"/>
    <mergeCell ref="O43:O44"/>
    <mergeCell ref="C52:C53"/>
    <mergeCell ref="E52:E53"/>
    <mergeCell ref="G52:G53"/>
    <mergeCell ref="I52:I53"/>
    <mergeCell ref="O52:O53"/>
    <mergeCell ref="Q52:Q53"/>
    <mergeCell ref="M1:T1"/>
    <mergeCell ref="S55:S56"/>
    <mergeCell ref="C55:C56"/>
    <mergeCell ref="E55:E56"/>
    <mergeCell ref="G55:G56"/>
    <mergeCell ref="I55:I56"/>
    <mergeCell ref="O55:O56"/>
    <mergeCell ref="Q55:Q56"/>
    <mergeCell ref="Q49:Q50"/>
    <mergeCell ref="S49:S50"/>
  </mergeCells>
  <pageMargins left="0.23622047244094491" right="0.23622047244094491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"/>
  <sheetViews>
    <sheetView view="pageLayout" zoomScaleNormal="100" workbookViewId="0">
      <selection activeCell="Y5" sqref="Y5"/>
    </sheetView>
  </sheetViews>
  <sheetFormatPr baseColWidth="10" defaultRowHeight="14.4" x14ac:dyDescent="0.3"/>
  <cols>
    <col min="1" max="1" width="5.109375" customWidth="1"/>
    <col min="2" max="2" width="5.44140625" customWidth="1"/>
    <col min="3" max="3" width="2.6640625" customWidth="1"/>
    <col min="4" max="4" width="5.44140625" customWidth="1"/>
    <col min="5" max="5" width="3.6640625" customWidth="1"/>
    <col min="6" max="6" width="4.88671875" customWidth="1"/>
    <col min="7" max="7" width="2.44140625" customWidth="1"/>
    <col min="8" max="8" width="4.88671875" style="15" customWidth="1"/>
    <col min="9" max="9" width="2.44140625" customWidth="1"/>
    <col min="10" max="10" width="4.88671875" style="15" customWidth="1"/>
    <col min="11" max="11" width="4.5546875" customWidth="1"/>
    <col min="12" max="12" width="3" customWidth="1"/>
    <col min="13" max="13" width="5.44140625" customWidth="1"/>
    <col min="14" max="14" width="2" bestFit="1" customWidth="1"/>
    <col min="15" max="15" width="5.44140625" customWidth="1"/>
    <col min="16" max="16" width="2" bestFit="1" customWidth="1"/>
    <col min="17" max="17" width="5.44140625" customWidth="1"/>
    <col min="18" max="18" width="3" customWidth="1"/>
    <col min="19" max="19" width="5.44140625" customWidth="1"/>
    <col min="20" max="20" width="2" bestFit="1" customWidth="1"/>
    <col min="21" max="21" width="5.44140625" customWidth="1"/>
    <col min="22" max="22" width="2" bestFit="1" customWidth="1"/>
    <col min="23" max="23" width="5.44140625" customWidth="1"/>
    <col min="24" max="24" width="16" customWidth="1"/>
  </cols>
  <sheetData>
    <row r="1" spans="1:25" x14ac:dyDescent="0.3">
      <c r="A1" s="36" t="s">
        <v>15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1" t="s">
        <v>1</v>
      </c>
    </row>
    <row r="2" spans="1:25" ht="7.5" customHeight="1" x14ac:dyDescent="0.3">
      <c r="K2" s="2"/>
    </row>
    <row r="3" spans="1:25" ht="7.5" customHeight="1" x14ac:dyDescent="0.3">
      <c r="K3" s="2"/>
    </row>
    <row r="4" spans="1:25" ht="15" thickBot="1" x14ac:dyDescent="0.35">
      <c r="A4" t="str">
        <f>K4&amp;")"</f>
        <v>1)</v>
      </c>
      <c r="B4" s="10">
        <f ca="1">VLOOKUP($K4,Tabelle2!$A$28:$U$51,3,FALSE)</f>
        <v>54</v>
      </c>
      <c r="C4" s="33" t="str">
        <f ca="1">VLOOKUP($K4,Tabelle2!$A$28:$U$51,7,FALSE)</f>
        <v>·</v>
      </c>
      <c r="D4" s="10">
        <f ca="1">VLOOKUP($K4,Tabelle2!$A$28:$U$51,5,FALSE)</f>
        <v>4</v>
      </c>
      <c r="E4" s="33" t="s">
        <v>0</v>
      </c>
      <c r="F4" s="16">
        <f ca="1">Q4</f>
        <v>3</v>
      </c>
      <c r="G4" s="33" t="str">
        <f ca="1">C4</f>
        <v>·</v>
      </c>
      <c r="H4" s="10">
        <f ca="1">S4</f>
        <v>1</v>
      </c>
      <c r="I4" s="37" t="s">
        <v>0</v>
      </c>
      <c r="J4" s="10">
        <f ca="1">U4</f>
        <v>3</v>
      </c>
      <c r="K4" s="8">
        <v>1</v>
      </c>
      <c r="L4" t="str">
        <f>A4</f>
        <v>1)</v>
      </c>
      <c r="M4" s="10">
        <f ca="1">B4/GCD(B4,D5)</f>
        <v>3</v>
      </c>
      <c r="N4" s="33" t="str">
        <f ca="1">C4</f>
        <v>·</v>
      </c>
      <c r="O4" s="10">
        <f ca="1">D4</f>
        <v>4</v>
      </c>
      <c r="P4" s="33" t="s">
        <v>0</v>
      </c>
      <c r="Q4" s="10">
        <f ca="1">M4</f>
        <v>3</v>
      </c>
      <c r="R4" s="33" t="str">
        <f ca="1">C4</f>
        <v>·</v>
      </c>
      <c r="S4" s="10">
        <f ca="1">O4/GCD(O4,M5)</f>
        <v>1</v>
      </c>
      <c r="T4" s="33" t="s">
        <v>0</v>
      </c>
      <c r="U4" s="10">
        <f ca="1">Q4*S4</f>
        <v>3</v>
      </c>
      <c r="V4" s="33" t="s">
        <v>0</v>
      </c>
      <c r="W4" s="10" t="str">
        <f ca="1">IF(GCD(U5,U4)&gt;1,U4/GCD(U4,U5),"")</f>
        <v/>
      </c>
      <c r="X4" s="29" t="s">
        <v>17</v>
      </c>
      <c r="Y4" s="30">
        <v>20</v>
      </c>
    </row>
    <row r="5" spans="1:25" x14ac:dyDescent="0.3">
      <c r="B5" s="15">
        <f ca="1">VLOOKUP($K5,Tabelle2!$A$28:$U$51,4,FALSE)</f>
        <v>164</v>
      </c>
      <c r="C5" s="33"/>
      <c r="D5" s="15">
        <f ca="1">VLOOKUP($K5,Tabelle2!$A$28:$U$51,6,FALSE)</f>
        <v>36</v>
      </c>
      <c r="E5" s="33"/>
      <c r="F5" s="14">
        <f ca="1">Q5</f>
        <v>41</v>
      </c>
      <c r="G5" s="33"/>
      <c r="H5" s="15">
        <f ca="1">S5</f>
        <v>2</v>
      </c>
      <c r="I5" s="37"/>
      <c r="J5" s="15">
        <f ca="1">U5</f>
        <v>82</v>
      </c>
      <c r="K5" s="8">
        <f>K4</f>
        <v>1</v>
      </c>
      <c r="M5" s="15">
        <f ca="1">B5</f>
        <v>164</v>
      </c>
      <c r="N5" s="33"/>
      <c r="O5" s="15">
        <f ca="1">D5/GCD(B4,D5)</f>
        <v>2</v>
      </c>
      <c r="P5" s="33"/>
      <c r="Q5" s="15">
        <f ca="1">M5/GCD(M5,O4)</f>
        <v>41</v>
      </c>
      <c r="R5" s="33"/>
      <c r="S5" s="15">
        <f ca="1">O5</f>
        <v>2</v>
      </c>
      <c r="T5" s="33"/>
      <c r="U5" s="12">
        <f ca="1">Q5*S5</f>
        <v>82</v>
      </c>
      <c r="V5" s="33"/>
      <c r="W5" s="12" t="str">
        <f ca="1">IF(GCD(U4,U5)&gt;1,U5/GCD(U4,U5),"")</f>
        <v/>
      </c>
      <c r="X5" s="29" t="s">
        <v>18</v>
      </c>
      <c r="Y5" s="30">
        <v>200</v>
      </c>
    </row>
    <row r="6" spans="1:25" x14ac:dyDescent="0.3">
      <c r="K6" s="2"/>
    </row>
    <row r="7" spans="1:25" ht="15" thickBot="1" x14ac:dyDescent="0.35">
      <c r="A7" t="str">
        <f>K7&amp;")"</f>
        <v>2)</v>
      </c>
      <c r="B7" s="10">
        <f ca="1">VLOOKUP($K7,Tabelle2!$A$28:$U$51,3,FALSE)</f>
        <v>42</v>
      </c>
      <c r="C7" s="33" t="str">
        <f ca="1">VLOOKUP($K7,Tabelle2!$A$28:$U$51,7,FALSE)</f>
        <v>·</v>
      </c>
      <c r="D7" s="10">
        <f ca="1">VLOOKUP($K7,Tabelle2!$A$28:$U$51,5,FALSE)</f>
        <v>16</v>
      </c>
      <c r="E7" s="33" t="s">
        <v>0</v>
      </c>
      <c r="F7" s="16">
        <f ca="1">Q7</f>
        <v>2</v>
      </c>
      <c r="G7" s="33" t="str">
        <f ca="1">C7</f>
        <v>·</v>
      </c>
      <c r="H7" s="10">
        <f ca="1">S7</f>
        <v>4</v>
      </c>
      <c r="I7" s="37" t="s">
        <v>0</v>
      </c>
      <c r="J7" s="21"/>
      <c r="K7" s="8">
        <f>K4+1</f>
        <v>2</v>
      </c>
      <c r="L7" t="str">
        <f>A7</f>
        <v>2)</v>
      </c>
      <c r="M7" s="10">
        <f ca="1">B7/GCD(B7,D8)</f>
        <v>2</v>
      </c>
      <c r="N7" s="33" t="str">
        <f ca="1">C7</f>
        <v>·</v>
      </c>
      <c r="O7" s="10">
        <f ca="1">D7</f>
        <v>16</v>
      </c>
      <c r="P7" s="33" t="s">
        <v>0</v>
      </c>
      <c r="Q7" s="10">
        <f ca="1">M7</f>
        <v>2</v>
      </c>
      <c r="R7" s="33" t="str">
        <f ca="1">C7</f>
        <v>·</v>
      </c>
      <c r="S7" s="10">
        <f ca="1">O7/GCD(O7,M8)</f>
        <v>4</v>
      </c>
      <c r="T7" s="33" t="s">
        <v>0</v>
      </c>
      <c r="U7" s="10">
        <f ca="1">Q7*S7</f>
        <v>8</v>
      </c>
      <c r="V7" s="33" t="s">
        <v>0</v>
      </c>
      <c r="W7" s="10" t="str">
        <f ca="1">IF(GCD(U8,U7)&gt;1,U7/GCD(U7,U8),"")</f>
        <v/>
      </c>
    </row>
    <row r="8" spans="1:25" x14ac:dyDescent="0.3">
      <c r="B8" s="15">
        <f ca="1">VLOOKUP($K8,Tabelle2!$A$28:$U$51,4,FALSE)</f>
        <v>188</v>
      </c>
      <c r="C8" s="33"/>
      <c r="D8" s="15">
        <f ca="1">VLOOKUP($K8,Tabelle2!$A$28:$U$51,6,FALSE)</f>
        <v>21</v>
      </c>
      <c r="E8" s="33"/>
      <c r="F8" s="14">
        <f ca="1">Q8</f>
        <v>47</v>
      </c>
      <c r="G8" s="33"/>
      <c r="H8" s="15">
        <f ca="1">S8</f>
        <v>1</v>
      </c>
      <c r="I8" s="37"/>
      <c r="J8" s="22"/>
      <c r="K8" s="8">
        <f>K7</f>
        <v>2</v>
      </c>
      <c r="M8" s="15">
        <f ca="1">B8</f>
        <v>188</v>
      </c>
      <c r="N8" s="33"/>
      <c r="O8" s="15">
        <f ca="1">D8/GCD(B7,D8)</f>
        <v>1</v>
      </c>
      <c r="P8" s="33"/>
      <c r="Q8" s="15">
        <f ca="1">M8/GCD(M8,O7)</f>
        <v>47</v>
      </c>
      <c r="R8" s="33"/>
      <c r="S8" s="15">
        <f ca="1">O8</f>
        <v>1</v>
      </c>
      <c r="T8" s="33"/>
      <c r="U8" s="12">
        <f ca="1">Q8*S8</f>
        <v>47</v>
      </c>
      <c r="V8" s="33"/>
      <c r="W8" s="12" t="str">
        <f ca="1">IF(GCD(U7,U8)&gt;1,U8/GCD(U7,U8),"")</f>
        <v/>
      </c>
    </row>
    <row r="9" spans="1:25" x14ac:dyDescent="0.3">
      <c r="K9" s="2"/>
    </row>
    <row r="10" spans="1:25" ht="15" thickBot="1" x14ac:dyDescent="0.35">
      <c r="A10" t="str">
        <f>K10&amp;")"</f>
        <v>3)</v>
      </c>
      <c r="B10" s="10">
        <f ca="1">VLOOKUP($K10,Tabelle2!$A$28:$U$51,3,FALSE)</f>
        <v>30</v>
      </c>
      <c r="C10" s="33" t="str">
        <f ca="1">VLOOKUP($K10,Tabelle2!$A$28:$U$51,7,FALSE)</f>
        <v>·</v>
      </c>
      <c r="D10" s="10">
        <f ca="1">VLOOKUP($K10,Tabelle2!$A$28:$U$51,5,FALSE)</f>
        <v>6</v>
      </c>
      <c r="E10" s="33" t="s">
        <v>0</v>
      </c>
      <c r="F10" s="16"/>
      <c r="G10" s="33" t="str">
        <f ca="1">C10</f>
        <v>·</v>
      </c>
      <c r="H10" s="10"/>
      <c r="I10" s="37" t="s">
        <v>0</v>
      </c>
      <c r="J10" s="23"/>
      <c r="K10" s="8">
        <f>K7+1</f>
        <v>3</v>
      </c>
      <c r="L10" t="str">
        <f>A10</f>
        <v>3)</v>
      </c>
      <c r="M10" s="10">
        <f ca="1">B10/GCD(B10,D11)</f>
        <v>3</v>
      </c>
      <c r="N10" s="33" t="str">
        <f ca="1">C10</f>
        <v>·</v>
      </c>
      <c r="O10" s="10">
        <f ca="1">D10</f>
        <v>6</v>
      </c>
      <c r="P10" s="33" t="s">
        <v>0</v>
      </c>
      <c r="Q10" s="10">
        <f ca="1">M10</f>
        <v>3</v>
      </c>
      <c r="R10" s="33" t="str">
        <f ca="1">C10</f>
        <v>·</v>
      </c>
      <c r="S10" s="10">
        <f ca="1">O10/GCD(O10,M11)</f>
        <v>1</v>
      </c>
      <c r="T10" s="33" t="s">
        <v>0</v>
      </c>
      <c r="U10" s="10">
        <f ca="1">Q10*S10</f>
        <v>3</v>
      </c>
      <c r="V10" s="33" t="s">
        <v>0</v>
      </c>
      <c r="W10" s="10" t="str">
        <f ca="1">IF(GCD(U11,U10)&gt;1,U10/GCD(U10,U11),"")</f>
        <v/>
      </c>
    </row>
    <row r="11" spans="1:25" x14ac:dyDescent="0.3">
      <c r="B11" s="15">
        <f ca="1">VLOOKUP($K11,Tabelle2!$A$28:$U$51,4,FALSE)</f>
        <v>192</v>
      </c>
      <c r="C11" s="33"/>
      <c r="D11" s="15">
        <f ca="1">VLOOKUP($K11,Tabelle2!$A$28:$U$51,6,FALSE)</f>
        <v>20</v>
      </c>
      <c r="E11" s="33"/>
      <c r="F11" s="14"/>
      <c r="G11" s="33"/>
      <c r="I11" s="37"/>
      <c r="J11" s="24"/>
      <c r="K11" s="8">
        <f>K10</f>
        <v>3</v>
      </c>
      <c r="M11" s="15">
        <f ca="1">B11</f>
        <v>192</v>
      </c>
      <c r="N11" s="33"/>
      <c r="O11" s="15">
        <f ca="1">D11/GCD(B10,D11)</f>
        <v>2</v>
      </c>
      <c r="P11" s="33"/>
      <c r="Q11" s="15">
        <f ca="1">M11/GCD(M11,O10)</f>
        <v>32</v>
      </c>
      <c r="R11" s="33"/>
      <c r="S11" s="15">
        <f ca="1">O11</f>
        <v>2</v>
      </c>
      <c r="T11" s="33"/>
      <c r="U11" s="12">
        <f ca="1">Q11*S11</f>
        <v>64</v>
      </c>
      <c r="V11" s="33"/>
      <c r="W11" s="12" t="str">
        <f ca="1">IF(GCD(U10,U11)&gt;1,U11/GCD(U10,U11),"")</f>
        <v/>
      </c>
    </row>
    <row r="12" spans="1:25" x14ac:dyDescent="0.3">
      <c r="K12" s="2"/>
    </row>
    <row r="13" spans="1:25" ht="15" thickBot="1" x14ac:dyDescent="0.35">
      <c r="A13" t="str">
        <f>K13&amp;")"</f>
        <v>4)</v>
      </c>
      <c r="B13" s="10">
        <f ca="1">VLOOKUP($K13,Tabelle2!$A$28:$U$51,3,FALSE)</f>
        <v>45</v>
      </c>
      <c r="C13" s="33" t="str">
        <f ca="1">VLOOKUP($K13,Tabelle2!$A$28:$U$51,7,FALSE)</f>
        <v>·</v>
      </c>
      <c r="D13" s="10">
        <f ca="1">VLOOKUP($K13,Tabelle2!$A$28:$U$51,5,FALSE)</f>
        <v>2</v>
      </c>
      <c r="E13" s="33" t="s">
        <v>0</v>
      </c>
      <c r="F13" s="16"/>
      <c r="G13" s="33" t="str">
        <f ca="1">C13</f>
        <v>·</v>
      </c>
      <c r="H13" s="10"/>
      <c r="I13" s="37" t="s">
        <v>0</v>
      </c>
      <c r="J13" s="23"/>
      <c r="K13" s="8">
        <f>K10+1</f>
        <v>4</v>
      </c>
      <c r="L13" t="str">
        <f>A13</f>
        <v>4)</v>
      </c>
      <c r="M13" s="10">
        <f ca="1">B13/GCD(B13,D14)</f>
        <v>5</v>
      </c>
      <c r="N13" s="33" t="str">
        <f ca="1">C13</f>
        <v>·</v>
      </c>
      <c r="O13" s="10">
        <f ca="1">D13</f>
        <v>2</v>
      </c>
      <c r="P13" s="33" t="s">
        <v>0</v>
      </c>
      <c r="Q13" s="10">
        <f ca="1">M13</f>
        <v>5</v>
      </c>
      <c r="R13" s="33" t="str">
        <f ca="1">C13</f>
        <v>·</v>
      </c>
      <c r="S13" s="10">
        <f ca="1">O13/GCD(O13,M14)</f>
        <v>2</v>
      </c>
      <c r="T13" s="33" t="s">
        <v>0</v>
      </c>
      <c r="U13" s="10">
        <f ca="1">Q13*S13</f>
        <v>10</v>
      </c>
      <c r="V13" s="33" t="s">
        <v>0</v>
      </c>
      <c r="W13" s="10" t="str">
        <f ca="1">IF(GCD(U14,U13)&gt;1,U13/GCD(U13,U14),"")</f>
        <v/>
      </c>
    </row>
    <row r="14" spans="1:25" x14ac:dyDescent="0.3">
      <c r="B14" s="15">
        <f ca="1">VLOOKUP($K14,Tabelle2!$A$28:$U$51,4,FALSE)</f>
        <v>127</v>
      </c>
      <c r="C14" s="33"/>
      <c r="D14" s="15">
        <f ca="1">VLOOKUP($K14,Tabelle2!$A$28:$U$51,6,FALSE)</f>
        <v>27</v>
      </c>
      <c r="E14" s="33"/>
      <c r="F14" s="14"/>
      <c r="G14" s="33"/>
      <c r="I14" s="37"/>
      <c r="J14" s="24"/>
      <c r="K14" s="8">
        <f>K13</f>
        <v>4</v>
      </c>
      <c r="M14" s="15">
        <f ca="1">B14</f>
        <v>127</v>
      </c>
      <c r="N14" s="33"/>
      <c r="O14" s="15">
        <f ca="1">D14/GCD(B13,D14)</f>
        <v>3</v>
      </c>
      <c r="P14" s="33"/>
      <c r="Q14" s="15">
        <f ca="1">M14/GCD(M14,O13)</f>
        <v>127</v>
      </c>
      <c r="R14" s="33"/>
      <c r="S14" s="15">
        <f ca="1">O14</f>
        <v>3</v>
      </c>
      <c r="T14" s="33"/>
      <c r="U14" s="12">
        <f ca="1">Q14*S14</f>
        <v>381</v>
      </c>
      <c r="V14" s="33"/>
      <c r="W14" s="12" t="str">
        <f ca="1">IF(GCD(U13,U14)&gt;1,U14/GCD(U13,U14),"")</f>
        <v/>
      </c>
    </row>
    <row r="15" spans="1:25" x14ac:dyDescent="0.3">
      <c r="K15" s="2"/>
    </row>
    <row r="16" spans="1:25" ht="15" thickBot="1" x14ac:dyDescent="0.35">
      <c r="A16" t="str">
        <f>K16&amp;")"</f>
        <v>5)</v>
      </c>
      <c r="B16" s="10">
        <f ca="1">VLOOKUP($K16,Tabelle2!$A$28:$U$51,3,FALSE)</f>
        <v>54</v>
      </c>
      <c r="C16" s="33" t="str">
        <f ca="1">VLOOKUP($K16,Tabelle2!$A$28:$U$51,7,FALSE)</f>
        <v>·</v>
      </c>
      <c r="D16" s="10">
        <f ca="1">VLOOKUP($K16,Tabelle2!$A$28:$U$51,5,FALSE)</f>
        <v>2</v>
      </c>
      <c r="E16" s="33" t="s">
        <v>0</v>
      </c>
      <c r="F16" s="16"/>
      <c r="G16" s="33" t="str">
        <f ca="1">C16</f>
        <v>·</v>
      </c>
      <c r="H16" s="10"/>
      <c r="I16" s="37" t="s">
        <v>0</v>
      </c>
      <c r="J16" s="23"/>
      <c r="K16" s="8">
        <f>K13+1</f>
        <v>5</v>
      </c>
      <c r="L16" t="str">
        <f>A16</f>
        <v>5)</v>
      </c>
      <c r="M16" s="10">
        <f ca="1">B16/GCD(B16,D17)</f>
        <v>1</v>
      </c>
      <c r="N16" s="33" t="str">
        <f ca="1">C16</f>
        <v>·</v>
      </c>
      <c r="O16" s="10">
        <f ca="1">D16</f>
        <v>2</v>
      </c>
      <c r="P16" s="33" t="s">
        <v>0</v>
      </c>
      <c r="Q16" s="10">
        <f ca="1">M16</f>
        <v>1</v>
      </c>
      <c r="R16" s="33" t="str">
        <f ca="1">C16</f>
        <v>·</v>
      </c>
      <c r="S16" s="10">
        <f ca="1">O16/GCD(O16,M17)</f>
        <v>1</v>
      </c>
      <c r="T16" s="33" t="s">
        <v>0</v>
      </c>
      <c r="U16" s="10">
        <f ca="1">Q16*S16</f>
        <v>1</v>
      </c>
      <c r="V16" s="33" t="s">
        <v>0</v>
      </c>
      <c r="W16" s="10" t="str">
        <f ca="1">IF(GCD(U17,U16)&gt;1,U16/GCD(U16,U17),"")</f>
        <v/>
      </c>
    </row>
    <row r="17" spans="1:23" x14ac:dyDescent="0.3">
      <c r="B17" s="15">
        <f ca="1">VLOOKUP($K17,Tabelle2!$A$28:$U$51,4,FALSE)</f>
        <v>192</v>
      </c>
      <c r="C17" s="33"/>
      <c r="D17" s="15">
        <f ca="1">VLOOKUP($K17,Tabelle2!$A$28:$U$51,6,FALSE)</f>
        <v>54</v>
      </c>
      <c r="E17" s="33"/>
      <c r="F17" s="14"/>
      <c r="G17" s="33"/>
      <c r="I17" s="37"/>
      <c r="J17" s="24"/>
      <c r="K17" s="8">
        <f>K16</f>
        <v>5</v>
      </c>
      <c r="M17" s="15">
        <f ca="1">B17</f>
        <v>192</v>
      </c>
      <c r="N17" s="33"/>
      <c r="O17" s="15">
        <f ca="1">D17/GCD(B16,D17)</f>
        <v>1</v>
      </c>
      <c r="P17" s="33"/>
      <c r="Q17" s="15">
        <f ca="1">M17/GCD(M17,O16)</f>
        <v>96</v>
      </c>
      <c r="R17" s="33"/>
      <c r="S17" s="15">
        <f ca="1">O17</f>
        <v>1</v>
      </c>
      <c r="T17" s="33"/>
      <c r="U17" s="12">
        <f ca="1">Q17*S17</f>
        <v>96</v>
      </c>
      <c r="V17" s="33"/>
      <c r="W17" s="12" t="str">
        <f ca="1">IF(GCD(U16,U17)&gt;1,U17/GCD(U16,U17),"")</f>
        <v/>
      </c>
    </row>
    <row r="18" spans="1:23" x14ac:dyDescent="0.3">
      <c r="K18" s="2"/>
    </row>
    <row r="19" spans="1:23" ht="15" thickBot="1" x14ac:dyDescent="0.35">
      <c r="A19" t="str">
        <f>K19&amp;")"</f>
        <v>6)</v>
      </c>
      <c r="B19" s="10">
        <f ca="1">VLOOKUP($K19,Tabelle2!$A$28:$U$51,3,FALSE)</f>
        <v>50</v>
      </c>
      <c r="C19" s="33" t="str">
        <f ca="1">VLOOKUP($K19,Tabelle2!$A$28:$U$51,7,FALSE)</f>
        <v>·</v>
      </c>
      <c r="D19" s="10">
        <f ca="1">VLOOKUP($K19,Tabelle2!$A$28:$U$51,5,FALSE)</f>
        <v>3</v>
      </c>
      <c r="E19" s="33" t="s">
        <v>0</v>
      </c>
      <c r="F19" s="16"/>
      <c r="G19" s="33" t="str">
        <f ca="1">C19</f>
        <v>·</v>
      </c>
      <c r="H19" s="10"/>
      <c r="I19" s="37" t="s">
        <v>0</v>
      </c>
      <c r="J19" s="23"/>
      <c r="K19" s="8">
        <f>K16+1</f>
        <v>6</v>
      </c>
      <c r="L19" t="str">
        <f>A19</f>
        <v>6)</v>
      </c>
      <c r="M19" s="10">
        <f ca="1">B19/GCD(B19,D20)</f>
        <v>2</v>
      </c>
      <c r="N19" s="33" t="str">
        <f ca="1">C19</f>
        <v>·</v>
      </c>
      <c r="O19" s="10">
        <f ca="1">D19</f>
        <v>3</v>
      </c>
      <c r="P19" s="33" t="s">
        <v>0</v>
      </c>
      <c r="Q19" s="10">
        <f ca="1">M19</f>
        <v>2</v>
      </c>
      <c r="R19" s="33" t="str">
        <f ca="1">C19</f>
        <v>·</v>
      </c>
      <c r="S19" s="10">
        <f ca="1">O19/GCD(O19,M20)</f>
        <v>3</v>
      </c>
      <c r="T19" s="33" t="s">
        <v>0</v>
      </c>
      <c r="U19" s="10">
        <f ca="1">Q19*S19</f>
        <v>6</v>
      </c>
      <c r="V19" s="33" t="s">
        <v>0</v>
      </c>
      <c r="W19" s="10">
        <f ca="1">IF(GCD(U20,U19)&gt;1,U19/GCD(U19,U20),"")</f>
        <v>3</v>
      </c>
    </row>
    <row r="20" spans="1:23" x14ac:dyDescent="0.3">
      <c r="B20" s="15">
        <f ca="1">VLOOKUP($K20,Tabelle2!$A$28:$U$51,4,FALSE)</f>
        <v>182</v>
      </c>
      <c r="C20" s="33"/>
      <c r="D20" s="15">
        <f ca="1">VLOOKUP($K20,Tabelle2!$A$28:$U$51,6,FALSE)</f>
        <v>175</v>
      </c>
      <c r="E20" s="33"/>
      <c r="F20" s="14"/>
      <c r="G20" s="33"/>
      <c r="I20" s="37"/>
      <c r="J20" s="24"/>
      <c r="K20" s="8">
        <f>K19</f>
        <v>6</v>
      </c>
      <c r="M20" s="15">
        <f ca="1">B20</f>
        <v>182</v>
      </c>
      <c r="N20" s="33"/>
      <c r="O20" s="15">
        <f ca="1">D20/GCD(B19,D20)</f>
        <v>7</v>
      </c>
      <c r="P20" s="33"/>
      <c r="Q20" s="15">
        <f ca="1">M20/GCD(M20,O19)</f>
        <v>182</v>
      </c>
      <c r="R20" s="33"/>
      <c r="S20" s="15">
        <f ca="1">O20</f>
        <v>7</v>
      </c>
      <c r="T20" s="33"/>
      <c r="U20" s="12">
        <f ca="1">Q20*S20</f>
        <v>1274</v>
      </c>
      <c r="V20" s="33"/>
      <c r="W20" s="12">
        <f ca="1">IF(GCD(U19,U20)&gt;1,U20/GCD(U19,U20),"")</f>
        <v>637</v>
      </c>
    </row>
    <row r="22" spans="1:23" ht="15" thickBot="1" x14ac:dyDescent="0.35">
      <c r="A22" t="str">
        <f>K22&amp;")"</f>
        <v>7)</v>
      </c>
      <c r="B22" s="10">
        <f ca="1">VLOOKUP($K22,Tabelle2!$A$28:$U$51,3,FALSE)</f>
        <v>14</v>
      </c>
      <c r="C22" s="33" t="str">
        <f ca="1">VLOOKUP($K22,Tabelle2!$A$28:$U$51,7,FALSE)</f>
        <v>·</v>
      </c>
      <c r="D22" s="10">
        <f ca="1">VLOOKUP($K22,Tabelle2!$A$28:$U$51,5,FALSE)</f>
        <v>27</v>
      </c>
      <c r="E22" s="33" t="s">
        <v>0</v>
      </c>
      <c r="F22" s="16"/>
      <c r="G22" s="33" t="str">
        <f ca="1">C22</f>
        <v>·</v>
      </c>
      <c r="H22" s="10"/>
      <c r="I22" s="37" t="s">
        <v>0</v>
      </c>
      <c r="J22" s="23"/>
      <c r="K22" s="8">
        <f>K19+1</f>
        <v>7</v>
      </c>
      <c r="L22" t="str">
        <f>A22</f>
        <v>7)</v>
      </c>
      <c r="M22" s="10">
        <f ca="1">B22/GCD(B22,D23)</f>
        <v>2</v>
      </c>
      <c r="N22" s="33" t="str">
        <f ca="1">C22</f>
        <v>·</v>
      </c>
      <c r="O22" s="10">
        <f ca="1">D22</f>
        <v>27</v>
      </c>
      <c r="P22" s="33" t="s">
        <v>0</v>
      </c>
      <c r="Q22" s="10">
        <f ca="1">M22</f>
        <v>2</v>
      </c>
      <c r="R22" s="33" t="str">
        <f ca="1">C22</f>
        <v>·</v>
      </c>
      <c r="S22" s="10">
        <f ca="1">O22/GCD(O22,M23)</f>
        <v>1</v>
      </c>
      <c r="T22" s="33" t="s">
        <v>0</v>
      </c>
      <c r="U22" s="10">
        <f ca="1">Q22*S22</f>
        <v>2</v>
      </c>
      <c r="V22" s="33" t="s">
        <v>0</v>
      </c>
      <c r="W22" s="10" t="str">
        <f ca="1">IF(GCD(U23,U22)&gt;1,U22/GCD(U22,U23),"")</f>
        <v/>
      </c>
    </row>
    <row r="23" spans="1:23" x14ac:dyDescent="0.3">
      <c r="B23" s="15">
        <f ca="1">VLOOKUP($K23,Tabelle2!$A$28:$U$51,4,FALSE)</f>
        <v>189</v>
      </c>
      <c r="C23" s="33"/>
      <c r="D23" s="15">
        <f ca="1">VLOOKUP($K23,Tabelle2!$A$28:$U$51,6,FALSE)</f>
        <v>35</v>
      </c>
      <c r="E23" s="33"/>
      <c r="F23" s="14"/>
      <c r="G23" s="33"/>
      <c r="I23" s="37"/>
      <c r="J23" s="24"/>
      <c r="K23" s="8">
        <f>K22</f>
        <v>7</v>
      </c>
      <c r="M23" s="15">
        <f ca="1">B23</f>
        <v>189</v>
      </c>
      <c r="N23" s="33"/>
      <c r="O23" s="15">
        <f ca="1">D23/GCD(B22,D23)</f>
        <v>5</v>
      </c>
      <c r="P23" s="33"/>
      <c r="Q23" s="15">
        <f ca="1">M23/GCD(M23,O22)</f>
        <v>7</v>
      </c>
      <c r="R23" s="33"/>
      <c r="S23" s="15">
        <f ca="1">O23</f>
        <v>5</v>
      </c>
      <c r="T23" s="33"/>
      <c r="U23" s="12">
        <f ca="1">Q23*S23</f>
        <v>35</v>
      </c>
      <c r="V23" s="33"/>
      <c r="W23" s="12" t="str">
        <f ca="1">IF(GCD(U22,U23)&gt;1,U23/GCD(U22,U23),"")</f>
        <v/>
      </c>
    </row>
    <row r="25" spans="1:23" ht="15" thickBot="1" x14ac:dyDescent="0.35">
      <c r="A25" t="str">
        <f>K25&amp;")"</f>
        <v>8)</v>
      </c>
      <c r="B25" s="10">
        <f ca="1">VLOOKUP($K25,Tabelle2!$A$28:$U$51,3,FALSE)</f>
        <v>42</v>
      </c>
      <c r="C25" s="33" t="str">
        <f ca="1">VLOOKUP($K25,Tabelle2!$A$28:$U$51,7,FALSE)</f>
        <v>·</v>
      </c>
      <c r="D25" s="10">
        <f ca="1">VLOOKUP($K25,Tabelle2!$A$28:$U$51,5,FALSE)</f>
        <v>4</v>
      </c>
      <c r="E25" s="33" t="s">
        <v>0</v>
      </c>
      <c r="F25" s="16"/>
      <c r="G25" s="33" t="str">
        <f ca="1">C25</f>
        <v>·</v>
      </c>
      <c r="H25" s="10"/>
      <c r="I25" s="37" t="s">
        <v>0</v>
      </c>
      <c r="J25" s="23"/>
      <c r="K25" s="8">
        <f>K22+1</f>
        <v>8</v>
      </c>
      <c r="L25" t="str">
        <f>A25</f>
        <v>8)</v>
      </c>
      <c r="M25" s="10">
        <f ca="1">B25/GCD(B25,D26)</f>
        <v>1</v>
      </c>
      <c r="N25" s="33" t="str">
        <f ca="1">C25</f>
        <v>·</v>
      </c>
      <c r="O25" s="10">
        <f ca="1">D25</f>
        <v>4</v>
      </c>
      <c r="P25" s="33" t="s">
        <v>0</v>
      </c>
      <c r="Q25" s="10">
        <f ca="1">M25</f>
        <v>1</v>
      </c>
      <c r="R25" s="33" t="str">
        <f ca="1">C25</f>
        <v>·</v>
      </c>
      <c r="S25" s="10">
        <f ca="1">O25/GCD(O25,M26)</f>
        <v>2</v>
      </c>
      <c r="T25" s="33" t="s">
        <v>0</v>
      </c>
      <c r="U25" s="10">
        <f ca="1">Q25*S25</f>
        <v>2</v>
      </c>
      <c r="V25" s="33" t="s">
        <v>0</v>
      </c>
      <c r="W25" s="10" t="str">
        <f ca="1">IF(GCD(U26,U25)&gt;1,U25/GCD(U25,U26),"")</f>
        <v/>
      </c>
    </row>
    <row r="26" spans="1:23" x14ac:dyDescent="0.3">
      <c r="B26" s="15">
        <f ca="1">VLOOKUP($K26,Tabelle2!$A$28:$U$51,4,FALSE)</f>
        <v>198</v>
      </c>
      <c r="C26" s="33"/>
      <c r="D26" s="15">
        <f ca="1">VLOOKUP($K26,Tabelle2!$A$28:$U$51,6,FALSE)</f>
        <v>42</v>
      </c>
      <c r="E26" s="33"/>
      <c r="F26" s="14"/>
      <c r="G26" s="33"/>
      <c r="I26" s="37"/>
      <c r="J26" s="24"/>
      <c r="K26" s="8">
        <f>K25</f>
        <v>8</v>
      </c>
      <c r="M26" s="15">
        <f ca="1">B26</f>
        <v>198</v>
      </c>
      <c r="N26" s="33"/>
      <c r="O26" s="15">
        <f ca="1">D26/GCD(B25,D26)</f>
        <v>1</v>
      </c>
      <c r="P26" s="33"/>
      <c r="Q26" s="15">
        <f ca="1">M26/GCD(M26,O25)</f>
        <v>99</v>
      </c>
      <c r="R26" s="33"/>
      <c r="S26" s="15">
        <f ca="1">O26</f>
        <v>1</v>
      </c>
      <c r="T26" s="33"/>
      <c r="U26" s="12">
        <f ca="1">Q26*S26</f>
        <v>99</v>
      </c>
      <c r="V26" s="33"/>
      <c r="W26" s="12" t="str">
        <f ca="1">IF(GCD(U25,U26)&gt;1,U26/GCD(U25,U26),"")</f>
        <v/>
      </c>
    </row>
    <row r="28" spans="1:23" ht="15" thickBot="1" x14ac:dyDescent="0.35">
      <c r="A28" t="str">
        <f>K28&amp;")"</f>
        <v>9)</v>
      </c>
      <c r="B28" s="10">
        <f ca="1">VLOOKUP($K28,Tabelle2!$A$28:$U$51,3,FALSE)</f>
        <v>15</v>
      </c>
      <c r="C28" s="33" t="str">
        <f ca="1">VLOOKUP($K28,Tabelle2!$A$28:$U$51,7,FALSE)</f>
        <v>·</v>
      </c>
      <c r="D28" s="10">
        <f ca="1">VLOOKUP($K28,Tabelle2!$A$28:$U$51,5,FALSE)</f>
        <v>3</v>
      </c>
      <c r="E28" s="33" t="s">
        <v>0</v>
      </c>
      <c r="F28" s="16"/>
      <c r="G28" s="33" t="str">
        <f ca="1">C28</f>
        <v>·</v>
      </c>
      <c r="H28" s="10"/>
      <c r="I28" s="37" t="s">
        <v>0</v>
      </c>
      <c r="J28" s="23"/>
      <c r="K28" s="8">
        <f>K25+1</f>
        <v>9</v>
      </c>
      <c r="L28" t="str">
        <f>A28</f>
        <v>9)</v>
      </c>
      <c r="M28" s="10">
        <f ca="1">B28/GCD(B28,D29)</f>
        <v>5</v>
      </c>
      <c r="N28" s="33" t="str">
        <f ca="1">C28</f>
        <v>·</v>
      </c>
      <c r="O28" s="10">
        <f ca="1">D28</f>
        <v>3</v>
      </c>
      <c r="P28" s="33" t="s">
        <v>0</v>
      </c>
      <c r="Q28" s="10">
        <f ca="1">M28</f>
        <v>5</v>
      </c>
      <c r="R28" s="33" t="str">
        <f ca="1">C28</f>
        <v>·</v>
      </c>
      <c r="S28" s="10">
        <f ca="1">O28/GCD(O28,M29)</f>
        <v>1</v>
      </c>
      <c r="T28" s="33" t="s">
        <v>0</v>
      </c>
      <c r="U28" s="10">
        <f ca="1">Q28*S28</f>
        <v>5</v>
      </c>
      <c r="V28" s="33" t="s">
        <v>0</v>
      </c>
      <c r="W28" s="10">
        <f ca="1">IF(GCD(U29,U28)&gt;1,U28/GCD(U28,U29),"")</f>
        <v>1</v>
      </c>
    </row>
    <row r="29" spans="1:23" x14ac:dyDescent="0.3">
      <c r="B29" s="15">
        <f ca="1">VLOOKUP($K29,Tabelle2!$A$28:$U$51,4,FALSE)</f>
        <v>195</v>
      </c>
      <c r="C29" s="33"/>
      <c r="D29" s="15">
        <f ca="1">VLOOKUP($K29,Tabelle2!$A$28:$U$51,6,FALSE)</f>
        <v>24</v>
      </c>
      <c r="E29" s="33"/>
      <c r="F29" s="14"/>
      <c r="G29" s="33"/>
      <c r="I29" s="37"/>
      <c r="J29" s="24"/>
      <c r="K29" s="8">
        <f>K28</f>
        <v>9</v>
      </c>
      <c r="M29" s="15">
        <f ca="1">B29</f>
        <v>195</v>
      </c>
      <c r="N29" s="33"/>
      <c r="O29" s="15">
        <f ca="1">D29/GCD(B28,D29)</f>
        <v>8</v>
      </c>
      <c r="P29" s="33"/>
      <c r="Q29" s="15">
        <f ca="1">M29/GCD(M29,O28)</f>
        <v>65</v>
      </c>
      <c r="R29" s="33"/>
      <c r="S29" s="15">
        <f ca="1">O29</f>
        <v>8</v>
      </c>
      <c r="T29" s="33"/>
      <c r="U29" s="12">
        <f ca="1">Q29*S29</f>
        <v>520</v>
      </c>
      <c r="V29" s="33"/>
      <c r="W29" s="12">
        <f ca="1">IF(GCD(U28,U29)&gt;1,U29/GCD(U28,U29),"")</f>
        <v>104</v>
      </c>
    </row>
    <row r="31" spans="1:23" ht="15" thickBot="1" x14ac:dyDescent="0.35">
      <c r="A31" t="str">
        <f>K31&amp;")"</f>
        <v>10)</v>
      </c>
      <c r="B31" s="10">
        <f ca="1">VLOOKUP($K31,Tabelle2!$A$28:$U$51,3,FALSE)</f>
        <v>15</v>
      </c>
      <c r="C31" s="33" t="str">
        <f ca="1">VLOOKUP($K31,Tabelle2!$A$28:$U$51,7,FALSE)</f>
        <v>·</v>
      </c>
      <c r="D31" s="10">
        <f ca="1">VLOOKUP($K31,Tabelle2!$A$28:$U$51,5,FALSE)</f>
        <v>2</v>
      </c>
      <c r="E31" s="33" t="s">
        <v>0</v>
      </c>
      <c r="F31" s="16"/>
      <c r="G31" s="33" t="str">
        <f ca="1">C31</f>
        <v>·</v>
      </c>
      <c r="H31" s="10"/>
      <c r="I31" s="37" t="s">
        <v>0</v>
      </c>
      <c r="J31" s="23"/>
      <c r="K31" s="8">
        <f>K28+1</f>
        <v>10</v>
      </c>
      <c r="L31" t="str">
        <f>A31</f>
        <v>10)</v>
      </c>
      <c r="M31" s="10">
        <f ca="1">B31/GCD(B31,D32)</f>
        <v>5</v>
      </c>
      <c r="N31" s="33" t="str">
        <f ca="1">C31</f>
        <v>·</v>
      </c>
      <c r="O31" s="10">
        <f ca="1">D31</f>
        <v>2</v>
      </c>
      <c r="P31" s="33" t="s">
        <v>0</v>
      </c>
      <c r="Q31" s="10">
        <f ca="1">M31</f>
        <v>5</v>
      </c>
      <c r="R31" s="33" t="str">
        <f ca="1">C31</f>
        <v>·</v>
      </c>
      <c r="S31" s="10">
        <f ca="1">O31/GCD(O31,M32)</f>
        <v>1</v>
      </c>
      <c r="T31" s="33" t="s">
        <v>0</v>
      </c>
      <c r="U31" s="10">
        <f ca="1">Q31*S31</f>
        <v>5</v>
      </c>
      <c r="V31" s="33" t="s">
        <v>0</v>
      </c>
      <c r="W31" s="10" t="str">
        <f ca="1">IF(GCD(U32,U31)&gt;1,U31/GCD(U31,U32),"")</f>
        <v/>
      </c>
    </row>
    <row r="32" spans="1:23" x14ac:dyDescent="0.3">
      <c r="B32" s="15">
        <f ca="1">VLOOKUP($K32,Tabelle2!$A$28:$U$51,4,FALSE)</f>
        <v>124</v>
      </c>
      <c r="C32" s="33"/>
      <c r="D32" s="15">
        <f ca="1">VLOOKUP($K32,Tabelle2!$A$28:$U$51,6,FALSE)</f>
        <v>12</v>
      </c>
      <c r="E32" s="33"/>
      <c r="F32" s="14"/>
      <c r="G32" s="33"/>
      <c r="I32" s="37"/>
      <c r="J32" s="24"/>
      <c r="K32" s="8">
        <f>K31</f>
        <v>10</v>
      </c>
      <c r="M32" s="15">
        <f ca="1">B32</f>
        <v>124</v>
      </c>
      <c r="N32" s="33"/>
      <c r="O32" s="15">
        <f ca="1">D32/GCD(B31,D32)</f>
        <v>4</v>
      </c>
      <c r="P32" s="33"/>
      <c r="Q32" s="15">
        <f ca="1">M32/GCD(M32,O31)</f>
        <v>62</v>
      </c>
      <c r="R32" s="33"/>
      <c r="S32" s="15">
        <f ca="1">O32</f>
        <v>4</v>
      </c>
      <c r="T32" s="33"/>
      <c r="U32" s="12">
        <f ca="1">Q32*S32</f>
        <v>248</v>
      </c>
      <c r="V32" s="33"/>
      <c r="W32" s="12" t="str">
        <f ca="1">IF(GCD(U31,U32)&gt;1,U32/GCD(U31,U32),"")</f>
        <v/>
      </c>
    </row>
    <row r="34" spans="1:23" ht="15" thickBot="1" x14ac:dyDescent="0.35">
      <c r="A34" t="str">
        <f>K34&amp;")"</f>
        <v>11)</v>
      </c>
      <c r="B34" s="10">
        <f ca="1">VLOOKUP($K34,Tabelle2!$A$28:$U$51,3,FALSE)</f>
        <v>45</v>
      </c>
      <c r="C34" s="33" t="str">
        <f ca="1">VLOOKUP($K34,Tabelle2!$A$28:$U$51,7,FALSE)</f>
        <v>·</v>
      </c>
      <c r="D34" s="10">
        <f ca="1">VLOOKUP($K34,Tabelle2!$A$28:$U$51,5,FALSE)</f>
        <v>5</v>
      </c>
      <c r="E34" s="33" t="s">
        <v>0</v>
      </c>
      <c r="F34" s="16"/>
      <c r="G34" s="33" t="str">
        <f ca="1">C34</f>
        <v>·</v>
      </c>
      <c r="H34" s="10"/>
      <c r="I34" s="37" t="s">
        <v>0</v>
      </c>
      <c r="J34" s="23"/>
      <c r="K34" s="8">
        <f>K31+1</f>
        <v>11</v>
      </c>
      <c r="L34" t="str">
        <f>A34</f>
        <v>11)</v>
      </c>
      <c r="M34" s="10">
        <f ca="1">B34/GCD(B34,D35)</f>
        <v>5</v>
      </c>
      <c r="N34" s="33" t="str">
        <f ca="1">C34</f>
        <v>·</v>
      </c>
      <c r="O34" s="10">
        <f ca="1">D34</f>
        <v>5</v>
      </c>
      <c r="P34" s="33" t="s">
        <v>0</v>
      </c>
      <c r="Q34" s="10">
        <f ca="1">M34</f>
        <v>5</v>
      </c>
      <c r="R34" s="33" t="str">
        <f ca="1">C34</f>
        <v>·</v>
      </c>
      <c r="S34" s="10">
        <f ca="1">O34/GCD(O34,M35)</f>
        <v>5</v>
      </c>
      <c r="T34" s="33" t="s">
        <v>0</v>
      </c>
      <c r="U34" s="10">
        <f ca="1">Q34*S34</f>
        <v>25</v>
      </c>
      <c r="V34" s="33" t="s">
        <v>0</v>
      </c>
      <c r="W34" s="10" t="str">
        <f ca="1">IF(GCD(U35,U34)&gt;1,U34/GCD(U34,U35),"")</f>
        <v/>
      </c>
    </row>
    <row r="35" spans="1:23" x14ac:dyDescent="0.3">
      <c r="B35" s="15">
        <f ca="1">VLOOKUP($K35,Tabelle2!$A$28:$U$51,4,FALSE)</f>
        <v>162</v>
      </c>
      <c r="C35" s="33"/>
      <c r="D35" s="15">
        <f ca="1">VLOOKUP($K35,Tabelle2!$A$28:$U$51,6,FALSE)</f>
        <v>63</v>
      </c>
      <c r="E35" s="33"/>
      <c r="F35" s="14"/>
      <c r="G35" s="33"/>
      <c r="I35" s="37"/>
      <c r="J35" s="24"/>
      <c r="K35" s="8">
        <f>K34</f>
        <v>11</v>
      </c>
      <c r="M35" s="15">
        <f ca="1">B35</f>
        <v>162</v>
      </c>
      <c r="N35" s="33"/>
      <c r="O35" s="15">
        <f ca="1">D35/GCD(B34,D35)</f>
        <v>7</v>
      </c>
      <c r="P35" s="33"/>
      <c r="Q35" s="15">
        <f ca="1">M35/GCD(M35,O34)</f>
        <v>162</v>
      </c>
      <c r="R35" s="33"/>
      <c r="S35" s="15">
        <f ca="1">O35</f>
        <v>7</v>
      </c>
      <c r="T35" s="33"/>
      <c r="U35" s="12">
        <f ca="1">Q35*S35</f>
        <v>1134</v>
      </c>
      <c r="V35" s="33"/>
      <c r="W35" s="12" t="str">
        <f ca="1">IF(GCD(U34,U35)&gt;1,U35/GCD(U34,U35),"")</f>
        <v/>
      </c>
    </row>
    <row r="37" spans="1:23" ht="15" thickBot="1" x14ac:dyDescent="0.35">
      <c r="A37" t="str">
        <f>K37&amp;")"</f>
        <v>12)</v>
      </c>
      <c r="B37" s="10">
        <f ca="1">VLOOKUP($K37,Tabelle2!$A$28:$U$51,3,FALSE)</f>
        <v>27</v>
      </c>
      <c r="C37" s="33" t="str">
        <f ca="1">VLOOKUP($K37,Tabelle2!$A$28:$U$51,7,FALSE)</f>
        <v>·</v>
      </c>
      <c r="D37" s="10">
        <f ca="1">VLOOKUP($K37,Tabelle2!$A$28:$U$51,5,FALSE)</f>
        <v>12</v>
      </c>
      <c r="E37" s="33" t="s">
        <v>0</v>
      </c>
      <c r="F37" s="16"/>
      <c r="G37" s="33" t="str">
        <f ca="1">C37</f>
        <v>·</v>
      </c>
      <c r="H37" s="10"/>
      <c r="I37" s="37" t="s">
        <v>0</v>
      </c>
      <c r="J37" s="23"/>
      <c r="K37" s="8">
        <f>K34+1</f>
        <v>12</v>
      </c>
      <c r="L37" t="str">
        <f>A37</f>
        <v>12)</v>
      </c>
      <c r="M37" s="10">
        <f ca="1">B37/GCD(B37,D38)</f>
        <v>3</v>
      </c>
      <c r="N37" s="33" t="str">
        <f ca="1">C37</f>
        <v>·</v>
      </c>
      <c r="O37" s="10">
        <f ca="1">D37</f>
        <v>12</v>
      </c>
      <c r="P37" s="33" t="s">
        <v>0</v>
      </c>
      <c r="Q37" s="10">
        <f ca="1">M37</f>
        <v>3</v>
      </c>
      <c r="R37" s="33" t="str">
        <f ca="1">C37</f>
        <v>·</v>
      </c>
      <c r="S37" s="10">
        <f ca="1">O37/GCD(O37,M38)</f>
        <v>2</v>
      </c>
      <c r="T37" s="33" t="s">
        <v>0</v>
      </c>
      <c r="U37" s="10">
        <f ca="1">Q37*S37</f>
        <v>6</v>
      </c>
      <c r="V37" s="33" t="s">
        <v>0</v>
      </c>
      <c r="W37" s="10" t="str">
        <f ca="1">IF(GCD(U38,U37)&gt;1,U37/GCD(U37,U38),"")</f>
        <v/>
      </c>
    </row>
    <row r="38" spans="1:23" x14ac:dyDescent="0.3">
      <c r="B38" s="15">
        <f ca="1">VLOOKUP($K38,Tabelle2!$A$28:$U$51,4,FALSE)</f>
        <v>186</v>
      </c>
      <c r="C38" s="33"/>
      <c r="D38" s="15">
        <f ca="1">VLOOKUP($K38,Tabelle2!$A$28:$U$51,6,FALSE)</f>
        <v>45</v>
      </c>
      <c r="E38" s="33"/>
      <c r="F38" s="14"/>
      <c r="G38" s="33"/>
      <c r="I38" s="37"/>
      <c r="J38" s="24"/>
      <c r="K38" s="8">
        <f>K37</f>
        <v>12</v>
      </c>
      <c r="M38" s="15">
        <f ca="1">B38</f>
        <v>186</v>
      </c>
      <c r="N38" s="33"/>
      <c r="O38" s="15">
        <f ca="1">D38/GCD(B37,D38)</f>
        <v>5</v>
      </c>
      <c r="P38" s="33"/>
      <c r="Q38" s="15">
        <f ca="1">M38/GCD(M38,O37)</f>
        <v>31</v>
      </c>
      <c r="R38" s="33"/>
      <c r="S38" s="15">
        <f ca="1">O38</f>
        <v>5</v>
      </c>
      <c r="T38" s="33"/>
      <c r="U38" s="12">
        <f ca="1">Q38*S38</f>
        <v>155</v>
      </c>
      <c r="V38" s="33"/>
      <c r="W38" s="12" t="str">
        <f ca="1">IF(GCD(U37,U38)&gt;1,U38/GCD(U37,U38),"")</f>
        <v/>
      </c>
    </row>
    <row r="40" spans="1:23" ht="15" thickBot="1" x14ac:dyDescent="0.35">
      <c r="A40" t="str">
        <f>K40&amp;")"</f>
        <v>13)</v>
      </c>
      <c r="B40" s="10">
        <f ca="1">VLOOKUP($K40,Tabelle2!$A$28:$U$51,3,FALSE)</f>
        <v>100</v>
      </c>
      <c r="C40" s="33" t="str">
        <f ca="1">VLOOKUP($K40,Tabelle2!$A$28:$U$51,7,FALSE)</f>
        <v>·</v>
      </c>
      <c r="D40" s="10">
        <f ca="1">VLOOKUP($K40,Tabelle2!$A$28:$U$51,5,FALSE)</f>
        <v>25</v>
      </c>
      <c r="E40" s="33" t="s">
        <v>0</v>
      </c>
      <c r="F40" s="16"/>
      <c r="G40" s="33" t="str">
        <f ca="1">C40</f>
        <v>·</v>
      </c>
      <c r="H40" s="10"/>
      <c r="I40" s="37" t="s">
        <v>0</v>
      </c>
      <c r="J40" s="23"/>
      <c r="K40" s="8">
        <f>K37+1</f>
        <v>13</v>
      </c>
      <c r="L40" t="str">
        <f>A40</f>
        <v>13)</v>
      </c>
      <c r="M40" s="10">
        <f ca="1">B40/GCD(B40,D41)</f>
        <v>4</v>
      </c>
      <c r="N40" s="33" t="str">
        <f ca="1">C40</f>
        <v>·</v>
      </c>
      <c r="O40" s="10">
        <f ca="1">D40</f>
        <v>25</v>
      </c>
      <c r="P40" s="33" t="s">
        <v>0</v>
      </c>
      <c r="Q40" s="10">
        <f ca="1">M40</f>
        <v>4</v>
      </c>
      <c r="R40" s="33" t="str">
        <f ca="1">C40</f>
        <v>·</v>
      </c>
      <c r="S40" s="10">
        <f ca="1">O40/GCD(O40,M41)</f>
        <v>5</v>
      </c>
      <c r="T40" s="33" t="s">
        <v>0</v>
      </c>
      <c r="U40" s="10">
        <f ca="1">Q40*S40</f>
        <v>20</v>
      </c>
      <c r="V40" s="33" t="s">
        <v>0</v>
      </c>
      <c r="W40" s="10">
        <f ca="1">IF(GCD(U41,U40)&gt;1,U40/GCD(U40,U41),"")</f>
        <v>5</v>
      </c>
    </row>
    <row r="41" spans="1:23" x14ac:dyDescent="0.3">
      <c r="B41" s="15">
        <f ca="1">VLOOKUP($K41,Tabelle2!$A$28:$U$51,4,FALSE)</f>
        <v>180</v>
      </c>
      <c r="C41" s="33"/>
      <c r="D41" s="15">
        <f ca="1">VLOOKUP($K41,Tabelle2!$A$28:$U$51,6,FALSE)</f>
        <v>225</v>
      </c>
      <c r="E41" s="33"/>
      <c r="F41" s="14"/>
      <c r="G41" s="33"/>
      <c r="I41" s="37"/>
      <c r="J41" s="24"/>
      <c r="K41" s="8">
        <f>K40</f>
        <v>13</v>
      </c>
      <c r="M41" s="15">
        <f ca="1">B41</f>
        <v>180</v>
      </c>
      <c r="N41" s="33"/>
      <c r="O41" s="15">
        <f ca="1">D41/GCD(B40,D41)</f>
        <v>9</v>
      </c>
      <c r="P41" s="33"/>
      <c r="Q41" s="15">
        <f ca="1">M41/GCD(M41,O40)</f>
        <v>36</v>
      </c>
      <c r="R41" s="33"/>
      <c r="S41" s="15">
        <f ca="1">O41</f>
        <v>9</v>
      </c>
      <c r="T41" s="33"/>
      <c r="U41" s="12">
        <f ca="1">Q41*S41</f>
        <v>324</v>
      </c>
      <c r="V41" s="33"/>
      <c r="W41" s="12">
        <f ca="1">IF(GCD(U40,U41)&gt;1,U41/GCD(U40,U41),"")</f>
        <v>81</v>
      </c>
    </row>
    <row r="43" spans="1:23" ht="15" thickBot="1" x14ac:dyDescent="0.35">
      <c r="A43" t="str">
        <f>K43&amp;")"</f>
        <v>14)</v>
      </c>
      <c r="B43" s="10">
        <f ca="1">VLOOKUP($K43,Tabelle2!$A$28:$U$51,3,FALSE)</f>
        <v>30</v>
      </c>
      <c r="C43" s="33" t="str">
        <f ca="1">VLOOKUP($K43,Tabelle2!$A$28:$U$51,7,FALSE)</f>
        <v>·</v>
      </c>
      <c r="D43" s="10">
        <f ca="1">VLOOKUP($K43,Tabelle2!$A$28:$U$51,5,FALSE)</f>
        <v>8</v>
      </c>
      <c r="E43" s="33" t="s">
        <v>0</v>
      </c>
      <c r="F43" s="16"/>
      <c r="G43" s="33" t="str">
        <f ca="1">C43</f>
        <v>·</v>
      </c>
      <c r="H43" s="10"/>
      <c r="I43" s="37" t="s">
        <v>0</v>
      </c>
      <c r="J43" s="23"/>
      <c r="K43" s="8">
        <f>K40+1</f>
        <v>14</v>
      </c>
      <c r="L43" t="str">
        <f>A43</f>
        <v>14)</v>
      </c>
      <c r="M43" s="10">
        <f ca="1">B43/GCD(B43,D44)</f>
        <v>3</v>
      </c>
      <c r="N43" s="33" t="str">
        <f ca="1">C43</f>
        <v>·</v>
      </c>
      <c r="O43" s="10">
        <f ca="1">D43</f>
        <v>8</v>
      </c>
      <c r="P43" s="33" t="s">
        <v>0</v>
      </c>
      <c r="Q43" s="10">
        <f ca="1">M43</f>
        <v>3</v>
      </c>
      <c r="R43" s="33" t="str">
        <f ca="1">C43</f>
        <v>·</v>
      </c>
      <c r="S43" s="10">
        <f ca="1">O43/GCD(O43,M44)</f>
        <v>1</v>
      </c>
      <c r="T43" s="33" t="s">
        <v>0</v>
      </c>
      <c r="U43" s="10">
        <f ca="1">Q43*S43</f>
        <v>3</v>
      </c>
      <c r="V43" s="33" t="s">
        <v>0</v>
      </c>
      <c r="W43" s="10" t="str">
        <f ca="1">IF(GCD(U44,U43)&gt;1,U43/GCD(U43,U44),"")</f>
        <v/>
      </c>
    </row>
    <row r="44" spans="1:23" x14ac:dyDescent="0.3">
      <c r="B44" s="15">
        <f ca="1">VLOOKUP($K44,Tabelle2!$A$28:$U$51,4,FALSE)</f>
        <v>176</v>
      </c>
      <c r="C44" s="33"/>
      <c r="D44" s="15">
        <f ca="1">VLOOKUP($K44,Tabelle2!$A$28:$U$51,6,FALSE)</f>
        <v>10</v>
      </c>
      <c r="E44" s="33"/>
      <c r="F44" s="14"/>
      <c r="G44" s="33"/>
      <c r="I44" s="37"/>
      <c r="J44" s="24"/>
      <c r="K44" s="8">
        <f>K43</f>
        <v>14</v>
      </c>
      <c r="M44" s="15">
        <f ca="1">B44</f>
        <v>176</v>
      </c>
      <c r="N44" s="33"/>
      <c r="O44" s="15">
        <f ca="1">D44/GCD(B43,D44)</f>
        <v>1</v>
      </c>
      <c r="P44" s="33"/>
      <c r="Q44" s="15">
        <f ca="1">M44/GCD(M44,O43)</f>
        <v>22</v>
      </c>
      <c r="R44" s="33"/>
      <c r="S44" s="15">
        <f ca="1">O44</f>
        <v>1</v>
      </c>
      <c r="T44" s="33"/>
      <c r="U44" s="12">
        <f ca="1">Q44*S44</f>
        <v>22</v>
      </c>
      <c r="V44" s="33"/>
      <c r="W44" s="12" t="str">
        <f ca="1">IF(GCD(U43,U44)&gt;1,U44/GCD(U43,U44),"")</f>
        <v/>
      </c>
    </row>
    <row r="46" spans="1:23" ht="15" thickBot="1" x14ac:dyDescent="0.35">
      <c r="A46" t="str">
        <f>K46&amp;")"</f>
        <v>15)</v>
      </c>
      <c r="B46" s="10">
        <f ca="1">VLOOKUP($K46,Tabelle2!$A$28:$U$51,3,FALSE)</f>
        <v>32</v>
      </c>
      <c r="C46" s="33" t="str">
        <f ca="1">VLOOKUP($K46,Tabelle2!$A$28:$U$51,7,FALSE)</f>
        <v>·</v>
      </c>
      <c r="D46" s="10">
        <f ca="1">VLOOKUP($K46,Tabelle2!$A$28:$U$51,5,FALSE)</f>
        <v>10</v>
      </c>
      <c r="E46" s="33" t="s">
        <v>0</v>
      </c>
      <c r="F46" s="16"/>
      <c r="G46" s="33" t="str">
        <f ca="1">C46</f>
        <v>·</v>
      </c>
      <c r="H46" s="10"/>
      <c r="I46" s="37" t="s">
        <v>0</v>
      </c>
      <c r="J46" s="23"/>
      <c r="K46" s="8">
        <f>K43+1</f>
        <v>15</v>
      </c>
      <c r="L46" t="str">
        <f>A46</f>
        <v>15)</v>
      </c>
      <c r="M46" s="10">
        <f ca="1">B46/GCD(B46,D47)</f>
        <v>2</v>
      </c>
      <c r="N46" s="33" t="str">
        <f ca="1">C46</f>
        <v>·</v>
      </c>
      <c r="O46" s="10">
        <f ca="1">D46</f>
        <v>10</v>
      </c>
      <c r="P46" s="33" t="s">
        <v>0</v>
      </c>
      <c r="Q46" s="10">
        <f ca="1">M46</f>
        <v>2</v>
      </c>
      <c r="R46" s="33" t="str">
        <f ca="1">C46</f>
        <v>·</v>
      </c>
      <c r="S46" s="10">
        <f ca="1">O46/GCD(O46,M47)</f>
        <v>1</v>
      </c>
      <c r="T46" s="33" t="s">
        <v>0</v>
      </c>
      <c r="U46" s="10">
        <f ca="1">Q46*S46</f>
        <v>2</v>
      </c>
      <c r="V46" s="33" t="s">
        <v>0</v>
      </c>
      <c r="W46" s="10" t="str">
        <f ca="1">IF(GCD(U47,U46)&gt;1,U46/GCD(U46,U47),"")</f>
        <v/>
      </c>
    </row>
    <row r="47" spans="1:23" x14ac:dyDescent="0.3">
      <c r="B47" s="15">
        <f ca="1">VLOOKUP($K47,Tabelle2!$A$28:$U$51,4,FALSE)</f>
        <v>170</v>
      </c>
      <c r="C47" s="33"/>
      <c r="D47" s="15">
        <f ca="1">VLOOKUP($K47,Tabelle2!$A$28:$U$51,6,FALSE)</f>
        <v>112</v>
      </c>
      <c r="E47" s="33"/>
      <c r="F47" s="14"/>
      <c r="G47" s="33"/>
      <c r="I47" s="37"/>
      <c r="J47" s="24"/>
      <c r="K47" s="8">
        <f>K46</f>
        <v>15</v>
      </c>
      <c r="M47" s="15">
        <f ca="1">B47</f>
        <v>170</v>
      </c>
      <c r="N47" s="33"/>
      <c r="O47" s="15">
        <f ca="1">D47/GCD(B46,D47)</f>
        <v>7</v>
      </c>
      <c r="P47" s="33"/>
      <c r="Q47" s="15">
        <f ca="1">M47/GCD(M47,O46)</f>
        <v>17</v>
      </c>
      <c r="R47" s="33"/>
      <c r="S47" s="15">
        <f ca="1">O47</f>
        <v>7</v>
      </c>
      <c r="T47" s="33"/>
      <c r="U47" s="12">
        <f ca="1">Q47*S47</f>
        <v>119</v>
      </c>
      <c r="V47" s="33"/>
      <c r="W47" s="12" t="str">
        <f ca="1">IF(GCD(U46,U47)&gt;1,U47/GCD(U46,U47),"")</f>
        <v/>
      </c>
    </row>
    <row r="49" spans="15:15" x14ac:dyDescent="0.3">
      <c r="O49" t="s">
        <v>14</v>
      </c>
    </row>
  </sheetData>
  <mergeCells count="136">
    <mergeCell ref="C46:C47"/>
    <mergeCell ref="E46:E47"/>
    <mergeCell ref="N46:N47"/>
    <mergeCell ref="P46:P47"/>
    <mergeCell ref="R46:R47"/>
    <mergeCell ref="T46:T47"/>
    <mergeCell ref="G46:G47"/>
    <mergeCell ref="I46:I47"/>
    <mergeCell ref="V40:V41"/>
    <mergeCell ref="C43:C44"/>
    <mergeCell ref="E43:E44"/>
    <mergeCell ref="N43:N44"/>
    <mergeCell ref="P43:P44"/>
    <mergeCell ref="R43:R44"/>
    <mergeCell ref="T43:T44"/>
    <mergeCell ref="V43:V44"/>
    <mergeCell ref="G43:G44"/>
    <mergeCell ref="I43:I44"/>
    <mergeCell ref="C40:C41"/>
    <mergeCell ref="E40:E41"/>
    <mergeCell ref="N40:N41"/>
    <mergeCell ref="P40:P41"/>
    <mergeCell ref="R40:R41"/>
    <mergeCell ref="T40:T41"/>
    <mergeCell ref="G40:G41"/>
    <mergeCell ref="I40:I41"/>
    <mergeCell ref="V34:V35"/>
    <mergeCell ref="C37:C38"/>
    <mergeCell ref="E37:E38"/>
    <mergeCell ref="N37:N38"/>
    <mergeCell ref="P37:P38"/>
    <mergeCell ref="R37:R38"/>
    <mergeCell ref="T37:T38"/>
    <mergeCell ref="V37:V38"/>
    <mergeCell ref="G37:G38"/>
    <mergeCell ref="I37:I38"/>
    <mergeCell ref="C34:C35"/>
    <mergeCell ref="E34:E35"/>
    <mergeCell ref="N34:N35"/>
    <mergeCell ref="P34:P35"/>
    <mergeCell ref="R34:R35"/>
    <mergeCell ref="T34:T35"/>
    <mergeCell ref="G34:G35"/>
    <mergeCell ref="I34:I35"/>
    <mergeCell ref="V28:V29"/>
    <mergeCell ref="C31:C32"/>
    <mergeCell ref="E31:E32"/>
    <mergeCell ref="N31:N32"/>
    <mergeCell ref="P31:P32"/>
    <mergeCell ref="R31:R32"/>
    <mergeCell ref="T31:T32"/>
    <mergeCell ref="V31:V32"/>
    <mergeCell ref="G31:G32"/>
    <mergeCell ref="I31:I32"/>
    <mergeCell ref="C28:C29"/>
    <mergeCell ref="E28:E29"/>
    <mergeCell ref="N28:N29"/>
    <mergeCell ref="P28:P29"/>
    <mergeCell ref="R28:R29"/>
    <mergeCell ref="T28:T29"/>
    <mergeCell ref="G28:G29"/>
    <mergeCell ref="I28:I29"/>
    <mergeCell ref="V22:V23"/>
    <mergeCell ref="C25:C26"/>
    <mergeCell ref="E25:E26"/>
    <mergeCell ref="N25:N26"/>
    <mergeCell ref="P25:P26"/>
    <mergeCell ref="R25:R26"/>
    <mergeCell ref="T25:T26"/>
    <mergeCell ref="V25:V26"/>
    <mergeCell ref="G25:G26"/>
    <mergeCell ref="I25:I26"/>
    <mergeCell ref="C22:C23"/>
    <mergeCell ref="E22:E23"/>
    <mergeCell ref="N22:N23"/>
    <mergeCell ref="P22:P23"/>
    <mergeCell ref="R22:R23"/>
    <mergeCell ref="T22:T23"/>
    <mergeCell ref="G22:G23"/>
    <mergeCell ref="I22:I23"/>
    <mergeCell ref="V4:V5"/>
    <mergeCell ref="G4:G5"/>
    <mergeCell ref="I4:I5"/>
    <mergeCell ref="C19:C20"/>
    <mergeCell ref="E19:E20"/>
    <mergeCell ref="N19:N20"/>
    <mergeCell ref="P19:P20"/>
    <mergeCell ref="R19:R20"/>
    <mergeCell ref="T19:T20"/>
    <mergeCell ref="V19:V20"/>
    <mergeCell ref="C4:C5"/>
    <mergeCell ref="E4:E5"/>
    <mergeCell ref="N4:N5"/>
    <mergeCell ref="P4:P5"/>
    <mergeCell ref="R4:R5"/>
    <mergeCell ref="T4:T5"/>
    <mergeCell ref="T10:T11"/>
    <mergeCell ref="V10:V11"/>
    <mergeCell ref="G7:G8"/>
    <mergeCell ref="I7:I8"/>
    <mergeCell ref="C7:C8"/>
    <mergeCell ref="E7:E8"/>
    <mergeCell ref="N7:N8"/>
    <mergeCell ref="P7:P8"/>
    <mergeCell ref="R7:R8"/>
    <mergeCell ref="T7:T8"/>
    <mergeCell ref="N13:N14"/>
    <mergeCell ref="P13:P14"/>
    <mergeCell ref="R13:R14"/>
    <mergeCell ref="T13:T14"/>
    <mergeCell ref="V7:V8"/>
    <mergeCell ref="C10:C11"/>
    <mergeCell ref="E10:E11"/>
    <mergeCell ref="N10:N11"/>
    <mergeCell ref="P10:P11"/>
    <mergeCell ref="R10:R11"/>
    <mergeCell ref="V13:V14"/>
    <mergeCell ref="C16:C17"/>
    <mergeCell ref="E16:E17"/>
    <mergeCell ref="N16:N17"/>
    <mergeCell ref="P16:P17"/>
    <mergeCell ref="R16:R17"/>
    <mergeCell ref="T16:T17"/>
    <mergeCell ref="V16:V17"/>
    <mergeCell ref="C13:C14"/>
    <mergeCell ref="E13:E14"/>
    <mergeCell ref="V46:V47"/>
    <mergeCell ref="A1:K1"/>
    <mergeCell ref="G10:G11"/>
    <mergeCell ref="I10:I11"/>
    <mergeCell ref="G13:G14"/>
    <mergeCell ref="I13:I14"/>
    <mergeCell ref="G16:G17"/>
    <mergeCell ref="I16:I17"/>
    <mergeCell ref="G19:G20"/>
    <mergeCell ref="I19:I20"/>
  </mergeCells>
  <pageMargins left="0.25" right="0.25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P76"/>
  <sheetViews>
    <sheetView topLeftCell="T26" zoomScaleNormal="100" workbookViewId="0">
      <selection activeCell="AL26" sqref="AL1:AM65536"/>
    </sheetView>
  </sheetViews>
  <sheetFormatPr baseColWidth="10" defaultRowHeight="14.4" x14ac:dyDescent="0.3"/>
  <cols>
    <col min="14" max="19" width="2.6640625" customWidth="1"/>
    <col min="30" max="31" width="6.88671875" customWidth="1"/>
    <col min="34" max="34" width="6.5546875" customWidth="1"/>
    <col min="35" max="37" width="6.6640625" customWidth="1"/>
    <col min="38" max="39" width="11.5546875" style="25" customWidth="1"/>
  </cols>
  <sheetData>
    <row r="3" spans="1:24" x14ac:dyDescent="0.3">
      <c r="A3">
        <f ca="1">RANK(B3,$B$3:$B$26)</f>
        <v>13</v>
      </c>
      <c r="B3">
        <f ca="1">RAND()</f>
        <v>0.49031399316704072</v>
      </c>
      <c r="C3">
        <f t="shared" ref="C3:C66" ca="1" si="0">ROUND(RAND()*8+1.5,0)</f>
        <v>2</v>
      </c>
      <c r="D3">
        <f t="shared" ref="D3:D25" ca="1" si="1">IF(C3=W3,C3+1,W3)</f>
        <v>4</v>
      </c>
      <c r="E3">
        <f t="shared" ref="E3:E66" ca="1" si="2">ROUND(RAND()*8+1.5,0)</f>
        <v>5</v>
      </c>
      <c r="F3">
        <v>1</v>
      </c>
      <c r="G3" t="s">
        <v>3</v>
      </c>
      <c r="H3">
        <f t="shared" ref="H3:H25" ca="1" si="3">C3*E3</f>
        <v>10</v>
      </c>
      <c r="I3">
        <f t="shared" ref="I3:I25" ca="1" si="4">D3*F3</f>
        <v>4</v>
      </c>
      <c r="J3" t="s">
        <v>0</v>
      </c>
      <c r="K3">
        <f t="shared" ref="K3:K25" ca="1" si="5">IF(U3&gt;1,H3/U3,"")</f>
        <v>5</v>
      </c>
      <c r="L3">
        <f t="shared" ref="L3:L25" ca="1" si="6">IF(U3&gt;1,I3/U3,"")</f>
        <v>2</v>
      </c>
      <c r="U3">
        <f t="shared" ref="U3:U25" ca="1" si="7">IF(N3="",GCD(ABS(H3),ABS(I3)),IF(N3=0,1,GCD(ABS(N3),ABS(O3))))</f>
        <v>2</v>
      </c>
      <c r="W3">
        <f t="shared" ref="W3:X25" ca="1" si="8">ROUND(RAND()*8+1.5,0)</f>
        <v>4</v>
      </c>
      <c r="X3">
        <f t="shared" ca="1" si="8"/>
        <v>9</v>
      </c>
    </row>
    <row r="4" spans="1:24" x14ac:dyDescent="0.3">
      <c r="A4">
        <f t="shared" ref="A4:A26" ca="1" si="9">RANK(B4,$B$3:$B$26)</f>
        <v>22</v>
      </c>
      <c r="B4">
        <f ca="1">RAND()</f>
        <v>0.19043412529502535</v>
      </c>
      <c r="C4">
        <f t="shared" ca="1" si="0"/>
        <v>4</v>
      </c>
      <c r="D4">
        <f t="shared" ca="1" si="1"/>
        <v>8</v>
      </c>
      <c r="E4">
        <f t="shared" ca="1" si="2"/>
        <v>2</v>
      </c>
      <c r="F4">
        <v>1</v>
      </c>
      <c r="G4" t="s">
        <v>3</v>
      </c>
      <c r="H4">
        <f t="shared" ca="1" si="3"/>
        <v>8</v>
      </c>
      <c r="I4">
        <f t="shared" ca="1" si="4"/>
        <v>8</v>
      </c>
      <c r="J4" t="s">
        <v>0</v>
      </c>
      <c r="K4">
        <f t="shared" ca="1" si="5"/>
        <v>1</v>
      </c>
      <c r="L4">
        <f t="shared" ca="1" si="6"/>
        <v>1</v>
      </c>
      <c r="U4">
        <f t="shared" ca="1" si="7"/>
        <v>8</v>
      </c>
      <c r="W4">
        <f t="shared" ca="1" si="8"/>
        <v>8</v>
      </c>
      <c r="X4">
        <f t="shared" ca="1" si="8"/>
        <v>4</v>
      </c>
    </row>
    <row r="5" spans="1:24" x14ac:dyDescent="0.3">
      <c r="A5">
        <f t="shared" ca="1" si="9"/>
        <v>3</v>
      </c>
      <c r="B5">
        <f ca="1">RAND()</f>
        <v>0.95324512046084031</v>
      </c>
      <c r="C5">
        <f t="shared" ca="1" si="0"/>
        <v>7</v>
      </c>
      <c r="D5">
        <f t="shared" ca="1" si="1"/>
        <v>5</v>
      </c>
      <c r="E5">
        <f t="shared" ca="1" si="2"/>
        <v>7</v>
      </c>
      <c r="F5">
        <v>1</v>
      </c>
      <c r="G5" t="s">
        <v>3</v>
      </c>
      <c r="H5">
        <f t="shared" ca="1" si="3"/>
        <v>49</v>
      </c>
      <c r="I5">
        <f t="shared" ca="1" si="4"/>
        <v>5</v>
      </c>
      <c r="J5" t="s">
        <v>0</v>
      </c>
      <c r="K5" t="str">
        <f t="shared" ca="1" si="5"/>
        <v/>
      </c>
      <c r="L5" t="str">
        <f t="shared" ca="1" si="6"/>
        <v/>
      </c>
      <c r="U5">
        <f t="shared" ca="1" si="7"/>
        <v>1</v>
      </c>
      <c r="W5">
        <f t="shared" ca="1" si="8"/>
        <v>5</v>
      </c>
      <c r="X5">
        <f t="shared" ca="1" si="8"/>
        <v>3</v>
      </c>
    </row>
    <row r="6" spans="1:24" x14ac:dyDescent="0.3">
      <c r="A6">
        <f t="shared" ca="1" si="9"/>
        <v>8</v>
      </c>
      <c r="B6">
        <f ca="1">RAND()</f>
        <v>0.69477812157330188</v>
      </c>
      <c r="C6">
        <f t="shared" ca="1" si="0"/>
        <v>2</v>
      </c>
      <c r="D6">
        <f t="shared" ca="1" si="1"/>
        <v>3</v>
      </c>
      <c r="E6">
        <f t="shared" ca="1" si="2"/>
        <v>7</v>
      </c>
      <c r="F6">
        <v>1</v>
      </c>
      <c r="G6" t="s">
        <v>3</v>
      </c>
      <c r="H6">
        <f t="shared" ca="1" si="3"/>
        <v>14</v>
      </c>
      <c r="I6">
        <f t="shared" ca="1" si="4"/>
        <v>3</v>
      </c>
      <c r="J6" t="s">
        <v>0</v>
      </c>
      <c r="K6" t="str">
        <f t="shared" ca="1" si="5"/>
        <v/>
      </c>
      <c r="L6" t="str">
        <f t="shared" ca="1" si="6"/>
        <v/>
      </c>
      <c r="U6">
        <f t="shared" ca="1" si="7"/>
        <v>1</v>
      </c>
      <c r="W6">
        <f t="shared" ca="1" si="8"/>
        <v>2</v>
      </c>
      <c r="X6">
        <f t="shared" ca="1" si="8"/>
        <v>8</v>
      </c>
    </row>
    <row r="7" spans="1:24" x14ac:dyDescent="0.3">
      <c r="A7">
        <f t="shared" ca="1" si="9"/>
        <v>1</v>
      </c>
      <c r="B7">
        <f t="shared" ref="B7:B26" ca="1" si="10">RAND()</f>
        <v>0.99064045514397925</v>
      </c>
      <c r="C7">
        <f t="shared" ca="1" si="0"/>
        <v>8</v>
      </c>
      <c r="D7">
        <f t="shared" ca="1" si="1"/>
        <v>7</v>
      </c>
      <c r="E7">
        <f t="shared" ca="1" si="2"/>
        <v>4</v>
      </c>
      <c r="F7">
        <v>1</v>
      </c>
      <c r="G7" t="s">
        <v>3</v>
      </c>
      <c r="H7">
        <f t="shared" ca="1" si="3"/>
        <v>32</v>
      </c>
      <c r="I7">
        <f t="shared" ca="1" si="4"/>
        <v>7</v>
      </c>
      <c r="J7" t="s">
        <v>0</v>
      </c>
      <c r="K7" t="str">
        <f t="shared" ca="1" si="5"/>
        <v/>
      </c>
      <c r="L7" t="str">
        <f t="shared" ca="1" si="6"/>
        <v/>
      </c>
      <c r="U7">
        <f t="shared" ca="1" si="7"/>
        <v>1</v>
      </c>
      <c r="W7">
        <f t="shared" ca="1" si="8"/>
        <v>7</v>
      </c>
      <c r="X7">
        <f t="shared" ca="1" si="8"/>
        <v>9</v>
      </c>
    </row>
    <row r="8" spans="1:24" x14ac:dyDescent="0.3">
      <c r="A8">
        <f t="shared" ca="1" si="9"/>
        <v>6</v>
      </c>
      <c r="B8">
        <f t="shared" ca="1" si="10"/>
        <v>0.90684963168562138</v>
      </c>
      <c r="C8">
        <f t="shared" ca="1" si="0"/>
        <v>3</v>
      </c>
      <c r="D8">
        <f t="shared" ca="1" si="1"/>
        <v>8</v>
      </c>
      <c r="E8">
        <f t="shared" ca="1" si="2"/>
        <v>7</v>
      </c>
      <c r="F8">
        <v>1</v>
      </c>
      <c r="G8" t="s">
        <v>3</v>
      </c>
      <c r="H8">
        <f t="shared" ca="1" si="3"/>
        <v>21</v>
      </c>
      <c r="I8">
        <f t="shared" ca="1" si="4"/>
        <v>8</v>
      </c>
      <c r="J8" t="s">
        <v>0</v>
      </c>
      <c r="K8" t="str">
        <f t="shared" ca="1" si="5"/>
        <v/>
      </c>
      <c r="L8" t="str">
        <f t="shared" ca="1" si="6"/>
        <v/>
      </c>
      <c r="U8">
        <f t="shared" ca="1" si="7"/>
        <v>1</v>
      </c>
      <c r="W8">
        <f t="shared" ca="1" si="8"/>
        <v>8</v>
      </c>
      <c r="X8">
        <f t="shared" ca="1" si="8"/>
        <v>4</v>
      </c>
    </row>
    <row r="9" spans="1:24" x14ac:dyDescent="0.3">
      <c r="A9">
        <f t="shared" ca="1" si="9"/>
        <v>23</v>
      </c>
      <c r="B9">
        <f t="shared" ca="1" si="10"/>
        <v>0.10364487874201944</v>
      </c>
      <c r="C9">
        <f t="shared" ca="1" si="0"/>
        <v>4</v>
      </c>
      <c r="D9">
        <f t="shared" ca="1" si="1"/>
        <v>5</v>
      </c>
      <c r="E9">
        <f t="shared" ca="1" si="2"/>
        <v>6</v>
      </c>
      <c r="F9">
        <v>1</v>
      </c>
      <c r="G9" t="s">
        <v>3</v>
      </c>
      <c r="H9">
        <f t="shared" ca="1" si="3"/>
        <v>24</v>
      </c>
      <c r="I9">
        <f t="shared" ca="1" si="4"/>
        <v>5</v>
      </c>
      <c r="J9" t="s">
        <v>0</v>
      </c>
      <c r="K9" t="str">
        <f t="shared" ca="1" si="5"/>
        <v/>
      </c>
      <c r="L9" t="str">
        <f t="shared" ca="1" si="6"/>
        <v/>
      </c>
      <c r="U9">
        <f t="shared" ca="1" si="7"/>
        <v>1</v>
      </c>
      <c r="W9">
        <f t="shared" ca="1" si="8"/>
        <v>4</v>
      </c>
      <c r="X9">
        <f t="shared" ca="1" si="8"/>
        <v>2</v>
      </c>
    </row>
    <row r="10" spans="1:24" x14ac:dyDescent="0.3">
      <c r="A10">
        <f t="shared" ca="1" si="9"/>
        <v>12</v>
      </c>
      <c r="B10">
        <f t="shared" ca="1" si="10"/>
        <v>0.5082892338487055</v>
      </c>
      <c r="C10">
        <f t="shared" ca="1" si="0"/>
        <v>3</v>
      </c>
      <c r="D10">
        <f t="shared" ca="1" si="1"/>
        <v>4</v>
      </c>
      <c r="E10">
        <f t="shared" ca="1" si="2"/>
        <v>6</v>
      </c>
      <c r="F10">
        <v>1</v>
      </c>
      <c r="G10" t="s">
        <v>3</v>
      </c>
      <c r="H10">
        <f t="shared" ca="1" si="3"/>
        <v>18</v>
      </c>
      <c r="I10">
        <f t="shared" ca="1" si="4"/>
        <v>4</v>
      </c>
      <c r="J10" t="s">
        <v>0</v>
      </c>
      <c r="K10">
        <f t="shared" ca="1" si="5"/>
        <v>9</v>
      </c>
      <c r="L10">
        <f t="shared" ca="1" si="6"/>
        <v>2</v>
      </c>
      <c r="U10">
        <f t="shared" ca="1" si="7"/>
        <v>2</v>
      </c>
      <c r="W10">
        <f t="shared" ca="1" si="8"/>
        <v>3</v>
      </c>
      <c r="X10">
        <f t="shared" ca="1" si="8"/>
        <v>4</v>
      </c>
    </row>
    <row r="11" spans="1:24" x14ac:dyDescent="0.3">
      <c r="A11">
        <f t="shared" ca="1" si="9"/>
        <v>19</v>
      </c>
      <c r="B11">
        <f t="shared" ca="1" si="10"/>
        <v>0.33206274242209377</v>
      </c>
      <c r="C11">
        <f t="shared" ca="1" si="0"/>
        <v>4</v>
      </c>
      <c r="D11">
        <f t="shared" ca="1" si="1"/>
        <v>5</v>
      </c>
      <c r="E11">
        <f t="shared" ca="1" si="2"/>
        <v>4</v>
      </c>
      <c r="F11">
        <v>1</v>
      </c>
      <c r="G11" t="s">
        <v>3</v>
      </c>
      <c r="H11">
        <f t="shared" ca="1" si="3"/>
        <v>16</v>
      </c>
      <c r="I11">
        <f t="shared" ca="1" si="4"/>
        <v>5</v>
      </c>
      <c r="J11" t="s">
        <v>0</v>
      </c>
      <c r="K11" t="str">
        <f t="shared" ca="1" si="5"/>
        <v/>
      </c>
      <c r="L11" t="str">
        <f t="shared" ca="1" si="6"/>
        <v/>
      </c>
      <c r="U11">
        <f t="shared" ca="1" si="7"/>
        <v>1</v>
      </c>
      <c r="W11">
        <f t="shared" ca="1" si="8"/>
        <v>5</v>
      </c>
      <c r="X11">
        <f t="shared" ca="1" si="8"/>
        <v>2</v>
      </c>
    </row>
    <row r="12" spans="1:24" x14ac:dyDescent="0.3">
      <c r="A12">
        <f t="shared" ca="1" si="9"/>
        <v>15</v>
      </c>
      <c r="B12">
        <f t="shared" ca="1" si="10"/>
        <v>0.42454882958766993</v>
      </c>
      <c r="C12">
        <f t="shared" ca="1" si="0"/>
        <v>3</v>
      </c>
      <c r="D12">
        <f t="shared" ca="1" si="1"/>
        <v>8</v>
      </c>
      <c r="E12">
        <f t="shared" ca="1" si="2"/>
        <v>2</v>
      </c>
      <c r="F12">
        <v>1</v>
      </c>
      <c r="G12" t="s">
        <v>3</v>
      </c>
      <c r="H12">
        <f t="shared" ca="1" si="3"/>
        <v>6</v>
      </c>
      <c r="I12">
        <f t="shared" ca="1" si="4"/>
        <v>8</v>
      </c>
      <c r="J12" t="s">
        <v>0</v>
      </c>
      <c r="K12">
        <f t="shared" ca="1" si="5"/>
        <v>3</v>
      </c>
      <c r="L12">
        <f t="shared" ca="1" si="6"/>
        <v>4</v>
      </c>
      <c r="U12">
        <f t="shared" ca="1" si="7"/>
        <v>2</v>
      </c>
      <c r="W12">
        <f t="shared" ca="1" si="8"/>
        <v>8</v>
      </c>
      <c r="X12">
        <f t="shared" ca="1" si="8"/>
        <v>5</v>
      </c>
    </row>
    <row r="13" spans="1:24" x14ac:dyDescent="0.3">
      <c r="A13">
        <f t="shared" ca="1" si="9"/>
        <v>21</v>
      </c>
      <c r="B13">
        <f t="shared" ca="1" si="10"/>
        <v>0.2488479574413176</v>
      </c>
      <c r="C13">
        <f t="shared" ca="1" si="0"/>
        <v>6</v>
      </c>
      <c r="D13">
        <f t="shared" ca="1" si="1"/>
        <v>8</v>
      </c>
      <c r="E13">
        <f t="shared" ca="1" si="2"/>
        <v>4</v>
      </c>
      <c r="F13">
        <v>1</v>
      </c>
      <c r="G13" t="s">
        <v>3</v>
      </c>
      <c r="H13">
        <f t="shared" ca="1" si="3"/>
        <v>24</v>
      </c>
      <c r="I13">
        <f t="shared" ca="1" si="4"/>
        <v>8</v>
      </c>
      <c r="J13" t="s">
        <v>0</v>
      </c>
      <c r="K13">
        <f t="shared" ca="1" si="5"/>
        <v>3</v>
      </c>
      <c r="L13">
        <f t="shared" ca="1" si="6"/>
        <v>1</v>
      </c>
      <c r="U13">
        <f t="shared" ca="1" si="7"/>
        <v>8</v>
      </c>
      <c r="W13">
        <f t="shared" ca="1" si="8"/>
        <v>8</v>
      </c>
      <c r="X13">
        <f t="shared" ca="1" si="8"/>
        <v>9</v>
      </c>
    </row>
    <row r="14" spans="1:24" x14ac:dyDescent="0.3">
      <c r="A14">
        <f t="shared" ca="1" si="9"/>
        <v>9</v>
      </c>
      <c r="B14">
        <f t="shared" ca="1" si="10"/>
        <v>0.64251860454235743</v>
      </c>
      <c r="C14">
        <f t="shared" ca="1" si="0"/>
        <v>9</v>
      </c>
      <c r="D14">
        <f t="shared" ca="1" si="1"/>
        <v>3</v>
      </c>
      <c r="E14">
        <f t="shared" ca="1" si="2"/>
        <v>9</v>
      </c>
      <c r="F14">
        <v>1</v>
      </c>
      <c r="G14" t="s">
        <v>3</v>
      </c>
      <c r="H14">
        <f t="shared" ca="1" si="3"/>
        <v>81</v>
      </c>
      <c r="I14">
        <f t="shared" ca="1" si="4"/>
        <v>3</v>
      </c>
      <c r="J14" t="s">
        <v>0</v>
      </c>
      <c r="K14">
        <f t="shared" ca="1" si="5"/>
        <v>27</v>
      </c>
      <c r="L14">
        <f t="shared" ca="1" si="6"/>
        <v>1</v>
      </c>
      <c r="U14">
        <f t="shared" ca="1" si="7"/>
        <v>3</v>
      </c>
      <c r="W14">
        <f t="shared" ca="1" si="8"/>
        <v>3</v>
      </c>
      <c r="X14">
        <f t="shared" ca="1" si="8"/>
        <v>7</v>
      </c>
    </row>
    <row r="15" spans="1:24" x14ac:dyDescent="0.3">
      <c r="A15">
        <f t="shared" ca="1" si="9"/>
        <v>7</v>
      </c>
      <c r="B15">
        <f t="shared" ca="1" si="10"/>
        <v>0.81398008629934793</v>
      </c>
      <c r="C15">
        <f t="shared" ca="1" si="0"/>
        <v>7</v>
      </c>
      <c r="D15">
        <f t="shared" ca="1" si="1"/>
        <v>8</v>
      </c>
      <c r="E15">
        <f t="shared" ca="1" si="2"/>
        <v>5</v>
      </c>
      <c r="F15">
        <v>1</v>
      </c>
      <c r="G15" t="s">
        <v>3</v>
      </c>
      <c r="H15">
        <f t="shared" ca="1" si="3"/>
        <v>35</v>
      </c>
      <c r="I15">
        <f t="shared" ca="1" si="4"/>
        <v>8</v>
      </c>
      <c r="J15" t="s">
        <v>0</v>
      </c>
      <c r="K15" t="str">
        <f t="shared" ca="1" si="5"/>
        <v/>
      </c>
      <c r="L15" t="str">
        <f t="shared" ca="1" si="6"/>
        <v/>
      </c>
      <c r="U15">
        <f t="shared" ca="1" si="7"/>
        <v>1</v>
      </c>
      <c r="W15">
        <f t="shared" ca="1" si="8"/>
        <v>8</v>
      </c>
      <c r="X15">
        <f t="shared" ca="1" si="8"/>
        <v>7</v>
      </c>
    </row>
    <row r="16" spans="1:24" x14ac:dyDescent="0.3">
      <c r="A16">
        <f t="shared" ca="1" si="9"/>
        <v>11</v>
      </c>
      <c r="B16">
        <f t="shared" ca="1" si="10"/>
        <v>0.53149765353684897</v>
      </c>
      <c r="C16">
        <f t="shared" ca="1" si="0"/>
        <v>8</v>
      </c>
      <c r="D16">
        <f t="shared" ca="1" si="1"/>
        <v>7</v>
      </c>
      <c r="E16">
        <f t="shared" ca="1" si="2"/>
        <v>7</v>
      </c>
      <c r="F16">
        <v>1</v>
      </c>
      <c r="G16" t="s">
        <v>3</v>
      </c>
      <c r="H16">
        <f t="shared" ca="1" si="3"/>
        <v>56</v>
      </c>
      <c r="I16">
        <f t="shared" ca="1" si="4"/>
        <v>7</v>
      </c>
      <c r="J16" t="s">
        <v>0</v>
      </c>
      <c r="K16">
        <f t="shared" ca="1" si="5"/>
        <v>8</v>
      </c>
      <c r="L16">
        <f t="shared" ca="1" si="6"/>
        <v>1</v>
      </c>
      <c r="U16">
        <f t="shared" ca="1" si="7"/>
        <v>7</v>
      </c>
      <c r="W16">
        <f t="shared" ca="1" si="8"/>
        <v>7</v>
      </c>
      <c r="X16">
        <f t="shared" ca="1" si="8"/>
        <v>6</v>
      </c>
    </row>
    <row r="17" spans="1:42" x14ac:dyDescent="0.3">
      <c r="A17">
        <f t="shared" ca="1" si="9"/>
        <v>4</v>
      </c>
      <c r="B17">
        <f t="shared" ca="1" si="10"/>
        <v>0.93530247714707271</v>
      </c>
      <c r="C17">
        <f t="shared" ca="1" si="0"/>
        <v>4</v>
      </c>
      <c r="D17">
        <f t="shared" ca="1" si="1"/>
        <v>5</v>
      </c>
      <c r="E17">
        <f t="shared" ca="1" si="2"/>
        <v>5</v>
      </c>
      <c r="F17">
        <v>1</v>
      </c>
      <c r="G17" t="s">
        <v>3</v>
      </c>
      <c r="H17">
        <f t="shared" ca="1" si="3"/>
        <v>20</v>
      </c>
      <c r="I17">
        <f t="shared" ca="1" si="4"/>
        <v>5</v>
      </c>
      <c r="J17" t="s">
        <v>0</v>
      </c>
      <c r="K17">
        <f t="shared" ca="1" si="5"/>
        <v>4</v>
      </c>
      <c r="L17">
        <f t="shared" ca="1" si="6"/>
        <v>1</v>
      </c>
      <c r="U17">
        <f t="shared" ca="1" si="7"/>
        <v>5</v>
      </c>
      <c r="W17">
        <f t="shared" ca="1" si="8"/>
        <v>5</v>
      </c>
      <c r="X17">
        <f t="shared" ca="1" si="8"/>
        <v>9</v>
      </c>
    </row>
    <row r="18" spans="1:42" x14ac:dyDescent="0.3">
      <c r="A18">
        <f t="shared" ca="1" si="9"/>
        <v>24</v>
      </c>
      <c r="B18">
        <f t="shared" ca="1" si="10"/>
        <v>9.7772227283879243E-2</v>
      </c>
      <c r="C18">
        <f t="shared" ca="1" si="0"/>
        <v>3</v>
      </c>
      <c r="D18">
        <f t="shared" ca="1" si="1"/>
        <v>6</v>
      </c>
      <c r="E18">
        <f t="shared" ca="1" si="2"/>
        <v>8</v>
      </c>
      <c r="F18">
        <v>1</v>
      </c>
      <c r="G18" t="s">
        <v>3</v>
      </c>
      <c r="H18">
        <f t="shared" ca="1" si="3"/>
        <v>24</v>
      </c>
      <c r="I18">
        <f t="shared" ca="1" si="4"/>
        <v>6</v>
      </c>
      <c r="J18" t="s">
        <v>0</v>
      </c>
      <c r="K18">
        <f t="shared" ca="1" si="5"/>
        <v>4</v>
      </c>
      <c r="L18">
        <f t="shared" ca="1" si="6"/>
        <v>1</v>
      </c>
      <c r="U18">
        <f t="shared" ca="1" si="7"/>
        <v>6</v>
      </c>
      <c r="W18">
        <f t="shared" ca="1" si="8"/>
        <v>6</v>
      </c>
      <c r="X18">
        <f t="shared" ca="1" si="8"/>
        <v>6</v>
      </c>
    </row>
    <row r="19" spans="1:42" x14ac:dyDescent="0.3">
      <c r="A19">
        <f t="shared" ca="1" si="9"/>
        <v>2</v>
      </c>
      <c r="B19">
        <f t="shared" ca="1" si="10"/>
        <v>0.95460946597918062</v>
      </c>
      <c r="C19">
        <f t="shared" ca="1" si="0"/>
        <v>9</v>
      </c>
      <c r="D19">
        <f t="shared" ca="1" si="1"/>
        <v>6</v>
      </c>
      <c r="E19">
        <f t="shared" ca="1" si="2"/>
        <v>7</v>
      </c>
      <c r="F19">
        <v>1</v>
      </c>
      <c r="G19" t="s">
        <v>3</v>
      </c>
      <c r="H19">
        <f t="shared" ca="1" si="3"/>
        <v>63</v>
      </c>
      <c r="I19">
        <f t="shared" ca="1" si="4"/>
        <v>6</v>
      </c>
      <c r="J19" t="s">
        <v>0</v>
      </c>
      <c r="K19">
        <f t="shared" ca="1" si="5"/>
        <v>21</v>
      </c>
      <c r="L19">
        <f t="shared" ca="1" si="6"/>
        <v>2</v>
      </c>
      <c r="U19">
        <f t="shared" ca="1" si="7"/>
        <v>3</v>
      </c>
      <c r="W19">
        <f t="shared" ca="1" si="8"/>
        <v>6</v>
      </c>
      <c r="X19">
        <f t="shared" ca="1" si="8"/>
        <v>9</v>
      </c>
    </row>
    <row r="20" spans="1:42" x14ac:dyDescent="0.3">
      <c r="A20">
        <f t="shared" ca="1" si="9"/>
        <v>10</v>
      </c>
      <c r="B20">
        <f t="shared" ca="1" si="10"/>
        <v>0.61780917943609437</v>
      </c>
      <c r="C20">
        <f t="shared" ca="1" si="0"/>
        <v>8</v>
      </c>
      <c r="D20">
        <f t="shared" ca="1" si="1"/>
        <v>4</v>
      </c>
      <c r="E20">
        <f t="shared" ca="1" si="2"/>
        <v>9</v>
      </c>
      <c r="F20">
        <v>1</v>
      </c>
      <c r="G20" t="s">
        <v>3</v>
      </c>
      <c r="H20">
        <f t="shared" ca="1" si="3"/>
        <v>72</v>
      </c>
      <c r="I20">
        <f t="shared" ca="1" si="4"/>
        <v>4</v>
      </c>
      <c r="J20" t="s">
        <v>0</v>
      </c>
      <c r="K20">
        <f t="shared" ca="1" si="5"/>
        <v>18</v>
      </c>
      <c r="L20">
        <f t="shared" ca="1" si="6"/>
        <v>1</v>
      </c>
      <c r="U20">
        <f t="shared" ca="1" si="7"/>
        <v>4</v>
      </c>
      <c r="W20">
        <f t="shared" ca="1" si="8"/>
        <v>4</v>
      </c>
      <c r="X20">
        <f t="shared" ca="1" si="8"/>
        <v>5</v>
      </c>
    </row>
    <row r="21" spans="1:42" x14ac:dyDescent="0.3">
      <c r="A21">
        <f t="shared" ca="1" si="9"/>
        <v>5</v>
      </c>
      <c r="B21">
        <f t="shared" ca="1" si="10"/>
        <v>0.91396821454318578</v>
      </c>
      <c r="C21">
        <f t="shared" ca="1" si="0"/>
        <v>9</v>
      </c>
      <c r="D21">
        <f t="shared" ca="1" si="1"/>
        <v>4</v>
      </c>
      <c r="E21">
        <f t="shared" ca="1" si="2"/>
        <v>3</v>
      </c>
      <c r="F21">
        <v>1</v>
      </c>
      <c r="G21" t="s">
        <v>3</v>
      </c>
      <c r="H21">
        <f t="shared" ca="1" si="3"/>
        <v>27</v>
      </c>
      <c r="I21">
        <f t="shared" ca="1" si="4"/>
        <v>4</v>
      </c>
      <c r="J21" t="s">
        <v>0</v>
      </c>
      <c r="K21" t="str">
        <f t="shared" ca="1" si="5"/>
        <v/>
      </c>
      <c r="L21" t="str">
        <f t="shared" ca="1" si="6"/>
        <v/>
      </c>
      <c r="U21">
        <f t="shared" ca="1" si="7"/>
        <v>1</v>
      </c>
      <c r="W21">
        <f t="shared" ca="1" si="8"/>
        <v>4</v>
      </c>
      <c r="X21">
        <f t="shared" ca="1" si="8"/>
        <v>3</v>
      </c>
    </row>
    <row r="22" spans="1:42" x14ac:dyDescent="0.3">
      <c r="A22">
        <f t="shared" ca="1" si="9"/>
        <v>16</v>
      </c>
      <c r="B22">
        <f t="shared" ca="1" si="10"/>
        <v>0.40619142083775339</v>
      </c>
      <c r="C22">
        <f t="shared" ca="1" si="0"/>
        <v>5</v>
      </c>
      <c r="D22">
        <f t="shared" ca="1" si="1"/>
        <v>6</v>
      </c>
      <c r="E22">
        <f t="shared" ca="1" si="2"/>
        <v>4</v>
      </c>
      <c r="F22">
        <v>1</v>
      </c>
      <c r="G22" t="s">
        <v>3</v>
      </c>
      <c r="H22">
        <f t="shared" ca="1" si="3"/>
        <v>20</v>
      </c>
      <c r="I22">
        <f t="shared" ca="1" si="4"/>
        <v>6</v>
      </c>
      <c r="J22" t="s">
        <v>0</v>
      </c>
      <c r="K22">
        <f t="shared" ca="1" si="5"/>
        <v>10</v>
      </c>
      <c r="L22">
        <f t="shared" ca="1" si="6"/>
        <v>3</v>
      </c>
      <c r="U22">
        <f t="shared" ca="1" si="7"/>
        <v>2</v>
      </c>
      <c r="W22">
        <f t="shared" ca="1" si="8"/>
        <v>6</v>
      </c>
      <c r="X22">
        <f t="shared" ca="1" si="8"/>
        <v>3</v>
      </c>
    </row>
    <row r="23" spans="1:42" x14ac:dyDescent="0.3">
      <c r="A23">
        <f t="shared" ca="1" si="9"/>
        <v>18</v>
      </c>
      <c r="B23">
        <f t="shared" ca="1" si="10"/>
        <v>0.37419796864377941</v>
      </c>
      <c r="C23">
        <f t="shared" ca="1" si="0"/>
        <v>4</v>
      </c>
      <c r="D23">
        <f t="shared" ca="1" si="1"/>
        <v>5</v>
      </c>
      <c r="E23">
        <f t="shared" ca="1" si="2"/>
        <v>9</v>
      </c>
      <c r="F23">
        <v>1</v>
      </c>
      <c r="G23" t="s">
        <v>3</v>
      </c>
      <c r="H23">
        <f t="shared" ca="1" si="3"/>
        <v>36</v>
      </c>
      <c r="I23">
        <f t="shared" ca="1" si="4"/>
        <v>5</v>
      </c>
      <c r="J23" t="s">
        <v>0</v>
      </c>
      <c r="K23" t="str">
        <f t="shared" ca="1" si="5"/>
        <v/>
      </c>
      <c r="L23" t="str">
        <f t="shared" ca="1" si="6"/>
        <v/>
      </c>
      <c r="U23">
        <f t="shared" ca="1" si="7"/>
        <v>1</v>
      </c>
      <c r="W23">
        <f t="shared" ca="1" si="8"/>
        <v>4</v>
      </c>
      <c r="X23">
        <f t="shared" ca="1" si="8"/>
        <v>5</v>
      </c>
    </row>
    <row r="24" spans="1:42" x14ac:dyDescent="0.3">
      <c r="A24">
        <f t="shared" ca="1" si="9"/>
        <v>20</v>
      </c>
      <c r="B24">
        <f t="shared" ca="1" si="10"/>
        <v>0.25283409006598978</v>
      </c>
      <c r="C24">
        <f t="shared" ca="1" si="0"/>
        <v>9</v>
      </c>
      <c r="D24">
        <f t="shared" ca="1" si="1"/>
        <v>8</v>
      </c>
      <c r="E24">
        <f t="shared" ca="1" si="2"/>
        <v>6</v>
      </c>
      <c r="F24">
        <v>1</v>
      </c>
      <c r="G24" t="s">
        <v>3</v>
      </c>
      <c r="H24">
        <f t="shared" ca="1" si="3"/>
        <v>54</v>
      </c>
      <c r="I24">
        <f t="shared" ca="1" si="4"/>
        <v>8</v>
      </c>
      <c r="J24" t="s">
        <v>0</v>
      </c>
      <c r="K24">
        <f t="shared" ca="1" si="5"/>
        <v>27</v>
      </c>
      <c r="L24">
        <f t="shared" ca="1" si="6"/>
        <v>4</v>
      </c>
      <c r="U24">
        <f t="shared" ca="1" si="7"/>
        <v>2</v>
      </c>
      <c r="W24">
        <f t="shared" ca="1" si="8"/>
        <v>8</v>
      </c>
      <c r="X24">
        <f t="shared" ca="1" si="8"/>
        <v>4</v>
      </c>
    </row>
    <row r="25" spans="1:42" x14ac:dyDescent="0.3">
      <c r="A25">
        <f t="shared" ca="1" si="9"/>
        <v>14</v>
      </c>
      <c r="B25">
        <f t="shared" ca="1" si="10"/>
        <v>0.44194797650805795</v>
      </c>
      <c r="C25">
        <f t="shared" ca="1" si="0"/>
        <v>6</v>
      </c>
      <c r="D25">
        <f t="shared" ca="1" si="1"/>
        <v>5</v>
      </c>
      <c r="E25">
        <f t="shared" ca="1" si="2"/>
        <v>2</v>
      </c>
      <c r="F25">
        <v>1</v>
      </c>
      <c r="G25" t="s">
        <v>3</v>
      </c>
      <c r="H25">
        <f t="shared" ca="1" si="3"/>
        <v>12</v>
      </c>
      <c r="I25">
        <f t="shared" ca="1" si="4"/>
        <v>5</v>
      </c>
      <c r="J25" t="s">
        <v>0</v>
      </c>
      <c r="K25" t="str">
        <f t="shared" ca="1" si="5"/>
        <v/>
      </c>
      <c r="L25" t="str">
        <f t="shared" ca="1" si="6"/>
        <v/>
      </c>
      <c r="U25">
        <f t="shared" ca="1" si="7"/>
        <v>1</v>
      </c>
      <c r="W25">
        <f t="shared" ca="1" si="8"/>
        <v>5</v>
      </c>
      <c r="X25">
        <f t="shared" ca="1" si="8"/>
        <v>7</v>
      </c>
    </row>
    <row r="26" spans="1:42" x14ac:dyDescent="0.3">
      <c r="A26">
        <f t="shared" ca="1" si="9"/>
        <v>17</v>
      </c>
      <c r="B26">
        <f t="shared" ca="1" si="10"/>
        <v>0.40123954558499075</v>
      </c>
      <c r="C26">
        <f t="shared" ca="1" si="0"/>
        <v>7</v>
      </c>
      <c r="D26">
        <f ca="1">IF(C26=W26,C26+1,W26)</f>
        <v>9</v>
      </c>
      <c r="E26">
        <f t="shared" ca="1" si="2"/>
        <v>4</v>
      </c>
      <c r="F26">
        <v>1</v>
      </c>
      <c r="G26" t="s">
        <v>3</v>
      </c>
      <c r="H26">
        <f ca="1">C26*E26</f>
        <v>28</v>
      </c>
      <c r="I26">
        <f ca="1">D26*F26</f>
        <v>9</v>
      </c>
      <c r="J26" t="s">
        <v>0</v>
      </c>
      <c r="K26" t="str">
        <f ca="1">IF(U26&gt;1,H26/U26,"")</f>
        <v/>
      </c>
      <c r="L26" t="str">
        <f ca="1">IF(U26&gt;1,I26/U26,"")</f>
        <v/>
      </c>
      <c r="U26">
        <f ca="1">IF(N26="",GCD(ABS(H26),ABS(I26)),IF(N26=0,1,GCD(ABS(N26),ABS(O26))))</f>
        <v>1</v>
      </c>
      <c r="W26">
        <f t="shared" ref="W26:X41" ca="1" si="11">ROUND(RAND()*8+1.5,0)</f>
        <v>9</v>
      </c>
      <c r="X26">
        <f t="shared" ca="1" si="11"/>
        <v>3</v>
      </c>
    </row>
    <row r="27" spans="1:42" x14ac:dyDescent="0.3">
      <c r="AE27" t="s">
        <v>8</v>
      </c>
      <c r="AF27" t="s">
        <v>7</v>
      </c>
      <c r="AG27" t="s">
        <v>9</v>
      </c>
      <c r="AL27" s="25" t="s">
        <v>10</v>
      </c>
    </row>
    <row r="28" spans="1:42" x14ac:dyDescent="0.3">
      <c r="A28">
        <f ca="1">RANK(B28,$B$28:$B$51)</f>
        <v>8</v>
      </c>
      <c r="B28">
        <f ca="1">RAND()</f>
        <v>0.63097985971705006</v>
      </c>
      <c r="C28">
        <f ca="1">Z28*AG28</f>
        <v>42</v>
      </c>
      <c r="D28">
        <f ca="1">AA28*AM28</f>
        <v>198</v>
      </c>
      <c r="E28">
        <f ca="1">AB28*AM28</f>
        <v>4</v>
      </c>
      <c r="F28">
        <f ca="1">AC28*AG28</f>
        <v>42</v>
      </c>
      <c r="G28" t="s">
        <v>3</v>
      </c>
      <c r="H28">
        <f ca="1">Z28*AB28</f>
        <v>12</v>
      </c>
      <c r="I28">
        <f ca="1">AA28*AC28</f>
        <v>594</v>
      </c>
      <c r="J28" t="s">
        <v>0</v>
      </c>
      <c r="K28">
        <f ca="1">IF(U28&gt;1,H28/U28,"")</f>
        <v>2</v>
      </c>
      <c r="L28">
        <f ca="1">IF(U28&gt;1,I28/U28,"")</f>
        <v>99</v>
      </c>
      <c r="U28">
        <f ca="1">IF(N28="",GCD(ABS(H28),ABS(I28)),IF(N28=0,1,GCD(ABS(N28),ABS(O28))))</f>
        <v>6</v>
      </c>
      <c r="W28">
        <f ca="1">RANDBETWEEN(großeZahlen!$Y$4,großeZahlen!$Y$5)</f>
        <v>99</v>
      </c>
      <c r="X28">
        <f t="shared" ca="1" si="11"/>
        <v>6</v>
      </c>
      <c r="Z28" s="28">
        <f ca="1">ROUND(RAND()*5+1.5,0)</f>
        <v>6</v>
      </c>
      <c r="AA28" s="31">
        <f ca="1">IF(Z28=W28,Z28+1,W28)</f>
        <v>99</v>
      </c>
      <c r="AB28">
        <f ca="1">ROUND(RAND()*4+1.5,0)</f>
        <v>2</v>
      </c>
      <c r="AC28">
        <f ca="1">IF(AB28=X28,AB28+1,X28)</f>
        <v>6</v>
      </c>
      <c r="AD28">
        <f ca="1">ROUND(RAND()*4+0.5,0)</f>
        <v>4</v>
      </c>
      <c r="AE28">
        <f ca="1">VLOOKUP(AD28,$AN$28:$AO$31,2)</f>
        <v>7</v>
      </c>
      <c r="AF28">
        <f ca="1">ROUND(RAND()*VLOOKUP(AE28,$AO$28:$AP$31,2)+0.5,0)</f>
        <v>1</v>
      </c>
      <c r="AG28" s="28">
        <f ca="1">AE28^AF28</f>
        <v>7</v>
      </c>
      <c r="AH28">
        <f ca="1">ROUND(RAND()*4+0.5,0)</f>
        <v>1</v>
      </c>
      <c r="AI28">
        <f ca="1">IF(AH28=AD28,MOD(AD28+1,4)+1,AH28)</f>
        <v>1</v>
      </c>
      <c r="AJ28">
        <f ca="1">VLOOKUP(AI28,$AN$28:$AO$31,2)</f>
        <v>2</v>
      </c>
      <c r="AK28">
        <f ca="1">ROUND(RAND()*VLOOKUP(AJ28,$AO$28:$AP$31,2)+0.5,0)</f>
        <v>1</v>
      </c>
      <c r="AL28" s="25">
        <f ca="1">AM28</f>
        <v>2</v>
      </c>
      <c r="AM28" s="32">
        <f ca="1">INT(großeZahlen!$Y$5/AA28)</f>
        <v>2</v>
      </c>
      <c r="AN28">
        <v>1</v>
      </c>
      <c r="AO28">
        <v>2</v>
      </c>
      <c r="AP28">
        <v>5</v>
      </c>
    </row>
    <row r="29" spans="1:42" x14ac:dyDescent="0.3">
      <c r="A29">
        <f t="shared" ref="A29:A51" ca="1" si="12">RANK(B29,$B$28:$B$51)</f>
        <v>21</v>
      </c>
      <c r="B29">
        <f ca="1">RAND()</f>
        <v>0.17106176482924673</v>
      </c>
      <c r="C29">
        <f t="shared" ref="C29:C51" ca="1" si="13">Z29*AG29</f>
        <v>48</v>
      </c>
      <c r="D29">
        <f t="shared" ref="D29:D51" ca="1" si="14">AA29*AL29</f>
        <v>137</v>
      </c>
      <c r="E29">
        <f t="shared" ref="E29:E51" ca="1" si="15">AB29*AL29</f>
        <v>4</v>
      </c>
      <c r="F29">
        <f t="shared" ref="F29:F51" ca="1" si="16">AC29*AG29</f>
        <v>72</v>
      </c>
      <c r="G29" t="s">
        <v>3</v>
      </c>
      <c r="H29">
        <f t="shared" ref="H29:H51" ca="1" si="17">Z29*AB29</f>
        <v>24</v>
      </c>
      <c r="I29">
        <f t="shared" ref="I29:I51" ca="1" si="18">AA29*AC29</f>
        <v>1233</v>
      </c>
      <c r="J29" t="s">
        <v>0</v>
      </c>
      <c r="K29">
        <f t="shared" ref="K29:K51" ca="1" si="19">IF(U29&gt;1,H29/U29,"")</f>
        <v>8</v>
      </c>
      <c r="L29">
        <f t="shared" ref="L29:L51" ca="1" si="20">IF(U29&gt;1,I29/U29,"")</f>
        <v>411</v>
      </c>
      <c r="U29">
        <f t="shared" ref="U29:U51" ca="1" si="21">IF(N29="",GCD(ABS(H29),ABS(I29)),IF(N29=0,1,GCD(ABS(N29),ABS(O29))))</f>
        <v>3</v>
      </c>
      <c r="W29">
        <f ca="1">RANDBETWEEN(großeZahlen!$Y$4,großeZahlen!$Y$5)</f>
        <v>137</v>
      </c>
      <c r="X29">
        <f t="shared" ca="1" si="11"/>
        <v>9</v>
      </c>
      <c r="Z29">
        <f t="shared" ref="Z29:Z51" ca="1" si="22">ROUND(RAND()*5+1.5,0)</f>
        <v>6</v>
      </c>
      <c r="AA29">
        <f t="shared" ref="AA29:AA51" ca="1" si="23">IF(Z29=W29,Z29+1,W29)</f>
        <v>137</v>
      </c>
      <c r="AB29">
        <f t="shared" ref="AB29:AB51" ca="1" si="24">ROUND(RAND()*4+1.5,0)</f>
        <v>4</v>
      </c>
      <c r="AC29">
        <f t="shared" ref="AC29:AC51" ca="1" si="25">IF(AB29=X29,AB29+1,X29)</f>
        <v>9</v>
      </c>
      <c r="AD29">
        <f t="shared" ref="AD29:AD51" ca="1" si="26">ROUND(RAND()*4+0.5,0)</f>
        <v>1</v>
      </c>
      <c r="AE29">
        <f t="shared" ref="AE29:AE51" ca="1" si="27">VLOOKUP(AD29,$AN$28:$AO$31,2)</f>
        <v>2</v>
      </c>
      <c r="AF29">
        <f t="shared" ref="AF29:AF51" ca="1" si="28">ROUND(RAND()*VLOOKUP(AE29,$AO$28:$AP$31,2)+0.5,0)</f>
        <v>3</v>
      </c>
      <c r="AG29">
        <f t="shared" ref="AG29:AG51" ca="1" si="29">AE29^AF29</f>
        <v>8</v>
      </c>
      <c r="AH29">
        <f t="shared" ref="AH29:AH51" ca="1" si="30">ROUND(RAND()*4+0.5,0)</f>
        <v>2</v>
      </c>
      <c r="AI29">
        <f t="shared" ref="AI29:AI51" ca="1" si="31">IF(AH29=AD29,MOD(AD29+1,4)+1,AH29)</f>
        <v>2</v>
      </c>
      <c r="AJ29">
        <f t="shared" ref="AJ29:AJ51" ca="1" si="32">VLOOKUP(AI29,$AN$28:$AO$31,2)</f>
        <v>3</v>
      </c>
      <c r="AK29">
        <f t="shared" ref="AK29:AK51" ca="1" si="33">ROUND(RAND()*VLOOKUP(AJ29,$AO$28:$AP$31,2)+0.5,0)</f>
        <v>2</v>
      </c>
      <c r="AL29" s="25">
        <f t="shared" ref="AL29:AL51" ca="1" si="34">AM29</f>
        <v>1</v>
      </c>
      <c r="AM29" s="32">
        <f ca="1">INT(großeZahlen!$Y$5/AA29)</f>
        <v>1</v>
      </c>
      <c r="AN29">
        <v>2</v>
      </c>
      <c r="AO29">
        <v>3</v>
      </c>
      <c r="AP29">
        <v>2</v>
      </c>
    </row>
    <row r="30" spans="1:42" x14ac:dyDescent="0.3">
      <c r="A30">
        <f t="shared" ca="1" si="12"/>
        <v>5</v>
      </c>
      <c r="B30">
        <f ca="1">RAND()</f>
        <v>0.64047597716688631</v>
      </c>
      <c r="C30">
        <f t="shared" ca="1" si="13"/>
        <v>54</v>
      </c>
      <c r="D30">
        <f t="shared" ca="1" si="14"/>
        <v>192</v>
      </c>
      <c r="E30">
        <f t="shared" ca="1" si="15"/>
        <v>2</v>
      </c>
      <c r="F30">
        <f t="shared" ca="1" si="16"/>
        <v>54</v>
      </c>
      <c r="G30" t="s">
        <v>3</v>
      </c>
      <c r="H30">
        <f t="shared" ca="1" si="17"/>
        <v>12</v>
      </c>
      <c r="I30">
        <f t="shared" ca="1" si="18"/>
        <v>1152</v>
      </c>
      <c r="J30" t="s">
        <v>0</v>
      </c>
      <c r="K30">
        <f t="shared" ca="1" si="19"/>
        <v>1</v>
      </c>
      <c r="L30">
        <f t="shared" ca="1" si="20"/>
        <v>96</v>
      </c>
      <c r="U30">
        <f t="shared" ca="1" si="21"/>
        <v>12</v>
      </c>
      <c r="W30">
        <f ca="1">RANDBETWEEN(großeZahlen!$Y$4,großeZahlen!$Y$5)</f>
        <v>192</v>
      </c>
      <c r="X30">
        <f t="shared" ca="1" si="11"/>
        <v>6</v>
      </c>
      <c r="Z30">
        <f t="shared" ca="1" si="22"/>
        <v>6</v>
      </c>
      <c r="AA30">
        <f t="shared" ca="1" si="23"/>
        <v>192</v>
      </c>
      <c r="AB30">
        <f t="shared" ca="1" si="24"/>
        <v>2</v>
      </c>
      <c r="AC30">
        <f t="shared" ca="1" si="25"/>
        <v>6</v>
      </c>
      <c r="AD30">
        <f t="shared" ca="1" si="26"/>
        <v>2</v>
      </c>
      <c r="AE30">
        <f t="shared" ca="1" si="27"/>
        <v>3</v>
      </c>
      <c r="AF30">
        <f t="shared" ca="1" si="28"/>
        <v>2</v>
      </c>
      <c r="AG30">
        <f t="shared" ca="1" si="29"/>
        <v>9</v>
      </c>
      <c r="AH30">
        <f t="shared" ca="1" si="30"/>
        <v>4</v>
      </c>
      <c r="AI30">
        <f t="shared" ca="1" si="31"/>
        <v>4</v>
      </c>
      <c r="AJ30">
        <f t="shared" ca="1" si="32"/>
        <v>7</v>
      </c>
      <c r="AK30">
        <f t="shared" ca="1" si="33"/>
        <v>1</v>
      </c>
      <c r="AL30" s="25">
        <f t="shared" ca="1" si="34"/>
        <v>1</v>
      </c>
      <c r="AM30" s="32">
        <f ca="1">INT(großeZahlen!$Y$5/AA30)</f>
        <v>1</v>
      </c>
      <c r="AN30">
        <v>3</v>
      </c>
      <c r="AO30">
        <v>5</v>
      </c>
      <c r="AP30">
        <v>2</v>
      </c>
    </row>
    <row r="31" spans="1:42" x14ac:dyDescent="0.3">
      <c r="A31">
        <f t="shared" ca="1" si="12"/>
        <v>15</v>
      </c>
      <c r="B31">
        <f ca="1">RAND()</f>
        <v>0.34588798937597443</v>
      </c>
      <c r="C31">
        <f t="shared" ca="1" si="13"/>
        <v>32</v>
      </c>
      <c r="D31">
        <f t="shared" ca="1" si="14"/>
        <v>170</v>
      </c>
      <c r="E31">
        <f t="shared" ca="1" si="15"/>
        <v>10</v>
      </c>
      <c r="F31">
        <f t="shared" ca="1" si="16"/>
        <v>112</v>
      </c>
      <c r="G31" t="s">
        <v>3</v>
      </c>
      <c r="H31">
        <f t="shared" ca="1" si="17"/>
        <v>4</v>
      </c>
      <c r="I31">
        <f t="shared" ca="1" si="18"/>
        <v>238</v>
      </c>
      <c r="J31" t="s">
        <v>0</v>
      </c>
      <c r="K31">
        <f t="shared" ca="1" si="19"/>
        <v>2</v>
      </c>
      <c r="L31">
        <f t="shared" ca="1" si="20"/>
        <v>119</v>
      </c>
      <c r="U31">
        <f t="shared" ca="1" si="21"/>
        <v>2</v>
      </c>
      <c r="W31">
        <f ca="1">RANDBETWEEN(großeZahlen!$Y$4,großeZahlen!$Y$5)</f>
        <v>34</v>
      </c>
      <c r="X31">
        <f t="shared" ca="1" si="11"/>
        <v>7</v>
      </c>
      <c r="Z31">
        <f t="shared" ca="1" si="22"/>
        <v>2</v>
      </c>
      <c r="AA31">
        <f t="shared" ca="1" si="23"/>
        <v>34</v>
      </c>
      <c r="AB31">
        <f t="shared" ca="1" si="24"/>
        <v>2</v>
      </c>
      <c r="AC31">
        <f t="shared" ca="1" si="25"/>
        <v>7</v>
      </c>
      <c r="AD31">
        <f t="shared" ca="1" si="26"/>
        <v>1</v>
      </c>
      <c r="AE31">
        <f t="shared" ca="1" si="27"/>
        <v>2</v>
      </c>
      <c r="AF31">
        <f t="shared" ca="1" si="28"/>
        <v>4</v>
      </c>
      <c r="AG31">
        <f t="shared" ca="1" si="29"/>
        <v>16</v>
      </c>
      <c r="AH31">
        <f t="shared" ca="1" si="30"/>
        <v>3</v>
      </c>
      <c r="AI31">
        <f t="shared" ca="1" si="31"/>
        <v>3</v>
      </c>
      <c r="AJ31">
        <f t="shared" ca="1" si="32"/>
        <v>5</v>
      </c>
      <c r="AK31">
        <f t="shared" ca="1" si="33"/>
        <v>1</v>
      </c>
      <c r="AL31" s="25">
        <f t="shared" ca="1" si="34"/>
        <v>5</v>
      </c>
      <c r="AM31" s="32">
        <f ca="1">INT(großeZahlen!$Y$5/AA31)</f>
        <v>5</v>
      </c>
      <c r="AN31">
        <v>4</v>
      </c>
      <c r="AO31">
        <v>7</v>
      </c>
      <c r="AP31">
        <v>1</v>
      </c>
    </row>
    <row r="32" spans="1:42" x14ac:dyDescent="0.3">
      <c r="A32">
        <f t="shared" ca="1" si="12"/>
        <v>2</v>
      </c>
      <c r="B32">
        <f t="shared" ref="B32:B51" ca="1" si="35">RAND()</f>
        <v>0.89496850804120776</v>
      </c>
      <c r="C32">
        <f t="shared" ca="1" si="13"/>
        <v>42</v>
      </c>
      <c r="D32">
        <f t="shared" ca="1" si="14"/>
        <v>188</v>
      </c>
      <c r="E32">
        <f t="shared" ca="1" si="15"/>
        <v>16</v>
      </c>
      <c r="F32">
        <f t="shared" ca="1" si="16"/>
        <v>21</v>
      </c>
      <c r="G32" t="s">
        <v>3</v>
      </c>
      <c r="H32">
        <f t="shared" ca="1" si="17"/>
        <v>24</v>
      </c>
      <c r="I32">
        <f t="shared" ca="1" si="18"/>
        <v>141</v>
      </c>
      <c r="J32" t="s">
        <v>0</v>
      </c>
      <c r="K32">
        <f t="shared" ca="1" si="19"/>
        <v>8</v>
      </c>
      <c r="L32">
        <f t="shared" ca="1" si="20"/>
        <v>47</v>
      </c>
      <c r="U32">
        <f t="shared" ca="1" si="21"/>
        <v>3</v>
      </c>
      <c r="W32">
        <f ca="1">RANDBETWEEN(großeZahlen!$Y$4,großeZahlen!$Y$5)</f>
        <v>47</v>
      </c>
      <c r="X32">
        <f t="shared" ca="1" si="11"/>
        <v>3</v>
      </c>
      <c r="Z32">
        <f t="shared" ca="1" si="22"/>
        <v>6</v>
      </c>
      <c r="AA32">
        <f t="shared" ca="1" si="23"/>
        <v>47</v>
      </c>
      <c r="AB32">
        <f t="shared" ca="1" si="24"/>
        <v>4</v>
      </c>
      <c r="AC32">
        <f t="shared" ca="1" si="25"/>
        <v>3</v>
      </c>
      <c r="AD32">
        <f t="shared" ca="1" si="26"/>
        <v>4</v>
      </c>
      <c r="AE32">
        <f t="shared" ca="1" si="27"/>
        <v>7</v>
      </c>
      <c r="AF32">
        <f t="shared" ca="1" si="28"/>
        <v>1</v>
      </c>
      <c r="AG32">
        <f t="shared" ca="1" si="29"/>
        <v>7</v>
      </c>
      <c r="AH32">
        <f t="shared" ca="1" si="30"/>
        <v>4</v>
      </c>
      <c r="AI32">
        <f t="shared" ca="1" si="31"/>
        <v>2</v>
      </c>
      <c r="AJ32">
        <f t="shared" ca="1" si="32"/>
        <v>3</v>
      </c>
      <c r="AK32">
        <f t="shared" ca="1" si="33"/>
        <v>2</v>
      </c>
      <c r="AL32" s="25">
        <f t="shared" ca="1" si="34"/>
        <v>4</v>
      </c>
      <c r="AM32" s="32">
        <f ca="1">INT(großeZahlen!$Y$5/AA32)</f>
        <v>4</v>
      </c>
    </row>
    <row r="33" spans="1:39" x14ac:dyDescent="0.3">
      <c r="A33">
        <f t="shared" ca="1" si="12"/>
        <v>9</v>
      </c>
      <c r="B33">
        <f t="shared" ca="1" si="35"/>
        <v>0.62378691378650442</v>
      </c>
      <c r="C33">
        <f t="shared" ca="1" si="13"/>
        <v>15</v>
      </c>
      <c r="D33">
        <f t="shared" ca="1" si="14"/>
        <v>195</v>
      </c>
      <c r="E33">
        <f t="shared" ca="1" si="15"/>
        <v>3</v>
      </c>
      <c r="F33">
        <f t="shared" ca="1" si="16"/>
        <v>24</v>
      </c>
      <c r="G33" t="s">
        <v>3</v>
      </c>
      <c r="H33">
        <f t="shared" ca="1" si="17"/>
        <v>15</v>
      </c>
      <c r="I33">
        <f t="shared" ca="1" si="18"/>
        <v>1560</v>
      </c>
      <c r="J33" t="s">
        <v>0</v>
      </c>
      <c r="K33">
        <f t="shared" ca="1" si="19"/>
        <v>1</v>
      </c>
      <c r="L33">
        <f t="shared" ca="1" si="20"/>
        <v>104</v>
      </c>
      <c r="U33">
        <f t="shared" ca="1" si="21"/>
        <v>15</v>
      </c>
      <c r="W33">
        <f ca="1">RANDBETWEEN(großeZahlen!$Y$4,großeZahlen!$Y$5)</f>
        <v>195</v>
      </c>
      <c r="X33">
        <f t="shared" ca="1" si="11"/>
        <v>8</v>
      </c>
      <c r="Z33">
        <f t="shared" ca="1" si="22"/>
        <v>5</v>
      </c>
      <c r="AA33">
        <f t="shared" ca="1" si="23"/>
        <v>195</v>
      </c>
      <c r="AB33">
        <f t="shared" ca="1" si="24"/>
        <v>3</v>
      </c>
      <c r="AC33">
        <f t="shared" ca="1" si="25"/>
        <v>8</v>
      </c>
      <c r="AD33">
        <f t="shared" ca="1" si="26"/>
        <v>2</v>
      </c>
      <c r="AE33">
        <f t="shared" ca="1" si="27"/>
        <v>3</v>
      </c>
      <c r="AF33">
        <f t="shared" ca="1" si="28"/>
        <v>1</v>
      </c>
      <c r="AG33">
        <f t="shared" ca="1" si="29"/>
        <v>3</v>
      </c>
      <c r="AH33">
        <f t="shared" ca="1" si="30"/>
        <v>1</v>
      </c>
      <c r="AI33">
        <f t="shared" ca="1" si="31"/>
        <v>1</v>
      </c>
      <c r="AJ33">
        <f t="shared" ca="1" si="32"/>
        <v>2</v>
      </c>
      <c r="AK33">
        <f t="shared" ca="1" si="33"/>
        <v>5</v>
      </c>
      <c r="AL33" s="25">
        <f t="shared" ca="1" si="34"/>
        <v>1</v>
      </c>
      <c r="AM33" s="32">
        <f ca="1">INT(großeZahlen!$Y$5/AA33)</f>
        <v>1</v>
      </c>
    </row>
    <row r="34" spans="1:39" x14ac:dyDescent="0.3">
      <c r="A34">
        <f t="shared" ca="1" si="12"/>
        <v>19</v>
      </c>
      <c r="B34">
        <f t="shared" ca="1" si="35"/>
        <v>0.21345871116617299</v>
      </c>
      <c r="C34">
        <f t="shared" ca="1" si="13"/>
        <v>160</v>
      </c>
      <c r="D34">
        <f t="shared" ca="1" si="14"/>
        <v>172</v>
      </c>
      <c r="E34">
        <f t="shared" ca="1" si="15"/>
        <v>8</v>
      </c>
      <c r="F34">
        <f t="shared" ca="1" si="16"/>
        <v>128</v>
      </c>
      <c r="G34" t="s">
        <v>3</v>
      </c>
      <c r="H34">
        <f t="shared" ca="1" si="17"/>
        <v>10</v>
      </c>
      <c r="I34">
        <f t="shared" ca="1" si="18"/>
        <v>172</v>
      </c>
      <c r="J34" t="s">
        <v>0</v>
      </c>
      <c r="K34">
        <f t="shared" ca="1" si="19"/>
        <v>5</v>
      </c>
      <c r="L34">
        <f t="shared" ca="1" si="20"/>
        <v>86</v>
      </c>
      <c r="U34">
        <f t="shared" ca="1" si="21"/>
        <v>2</v>
      </c>
      <c r="W34">
        <f ca="1">RANDBETWEEN(großeZahlen!$Y$4,großeZahlen!$Y$5)</f>
        <v>43</v>
      </c>
      <c r="X34">
        <f t="shared" ca="1" si="11"/>
        <v>4</v>
      </c>
      <c r="Z34">
        <f t="shared" ca="1" si="22"/>
        <v>5</v>
      </c>
      <c r="AA34">
        <f t="shared" ca="1" si="23"/>
        <v>43</v>
      </c>
      <c r="AB34">
        <f t="shared" ca="1" si="24"/>
        <v>2</v>
      </c>
      <c r="AC34">
        <f t="shared" ca="1" si="25"/>
        <v>4</v>
      </c>
      <c r="AD34">
        <f t="shared" ca="1" si="26"/>
        <v>1</v>
      </c>
      <c r="AE34">
        <f t="shared" ca="1" si="27"/>
        <v>2</v>
      </c>
      <c r="AF34">
        <f t="shared" ca="1" si="28"/>
        <v>5</v>
      </c>
      <c r="AG34">
        <f t="shared" ca="1" si="29"/>
        <v>32</v>
      </c>
      <c r="AH34">
        <f t="shared" ca="1" si="30"/>
        <v>1</v>
      </c>
      <c r="AI34">
        <f t="shared" ca="1" si="31"/>
        <v>3</v>
      </c>
      <c r="AJ34">
        <f t="shared" ca="1" si="32"/>
        <v>5</v>
      </c>
      <c r="AK34">
        <f t="shared" ca="1" si="33"/>
        <v>1</v>
      </c>
      <c r="AL34" s="25">
        <f t="shared" ca="1" si="34"/>
        <v>4</v>
      </c>
      <c r="AM34" s="32">
        <f ca="1">INT(großeZahlen!$Y$5/AA34)</f>
        <v>4</v>
      </c>
    </row>
    <row r="35" spans="1:39" x14ac:dyDescent="0.3">
      <c r="A35">
        <f t="shared" ca="1" si="12"/>
        <v>13</v>
      </c>
      <c r="B35">
        <f t="shared" ca="1" si="35"/>
        <v>0.35098982143884472</v>
      </c>
      <c r="C35">
        <f t="shared" ca="1" si="13"/>
        <v>100</v>
      </c>
      <c r="D35">
        <f t="shared" ca="1" si="14"/>
        <v>180</v>
      </c>
      <c r="E35">
        <f t="shared" ca="1" si="15"/>
        <v>25</v>
      </c>
      <c r="F35">
        <f t="shared" ca="1" si="16"/>
        <v>225</v>
      </c>
      <c r="G35" t="s">
        <v>3</v>
      </c>
      <c r="H35">
        <f t="shared" ca="1" si="17"/>
        <v>20</v>
      </c>
      <c r="I35">
        <f t="shared" ca="1" si="18"/>
        <v>324</v>
      </c>
      <c r="J35" t="s">
        <v>0</v>
      </c>
      <c r="K35">
        <f t="shared" ca="1" si="19"/>
        <v>5</v>
      </c>
      <c r="L35">
        <f t="shared" ca="1" si="20"/>
        <v>81</v>
      </c>
      <c r="U35">
        <f t="shared" ca="1" si="21"/>
        <v>4</v>
      </c>
      <c r="W35">
        <f ca="1">RANDBETWEEN(großeZahlen!$Y$4,großeZahlen!$Y$5)</f>
        <v>36</v>
      </c>
      <c r="X35">
        <f t="shared" ca="1" si="11"/>
        <v>9</v>
      </c>
      <c r="Z35">
        <f t="shared" ca="1" si="22"/>
        <v>4</v>
      </c>
      <c r="AA35">
        <f t="shared" ca="1" si="23"/>
        <v>36</v>
      </c>
      <c r="AB35">
        <f t="shared" ca="1" si="24"/>
        <v>5</v>
      </c>
      <c r="AC35">
        <f t="shared" ca="1" si="25"/>
        <v>9</v>
      </c>
      <c r="AD35">
        <f t="shared" ca="1" si="26"/>
        <v>3</v>
      </c>
      <c r="AE35">
        <f t="shared" ca="1" si="27"/>
        <v>5</v>
      </c>
      <c r="AF35">
        <f t="shared" ca="1" si="28"/>
        <v>2</v>
      </c>
      <c r="AG35">
        <f t="shared" ca="1" si="29"/>
        <v>25</v>
      </c>
      <c r="AH35">
        <f t="shared" ca="1" si="30"/>
        <v>3</v>
      </c>
      <c r="AI35">
        <f t="shared" ca="1" si="31"/>
        <v>1</v>
      </c>
      <c r="AJ35">
        <f t="shared" ca="1" si="32"/>
        <v>2</v>
      </c>
      <c r="AK35">
        <f t="shared" ca="1" si="33"/>
        <v>3</v>
      </c>
      <c r="AL35" s="25">
        <f t="shared" ca="1" si="34"/>
        <v>5</v>
      </c>
      <c r="AM35" s="32">
        <f ca="1">INT(großeZahlen!$Y$5/AA35)</f>
        <v>5</v>
      </c>
    </row>
    <row r="36" spans="1:39" x14ac:dyDescent="0.3">
      <c r="A36">
        <f t="shared" ca="1" si="12"/>
        <v>20</v>
      </c>
      <c r="B36">
        <f t="shared" ca="1" si="35"/>
        <v>0.18056495475404599</v>
      </c>
      <c r="C36">
        <f t="shared" ca="1" si="13"/>
        <v>35</v>
      </c>
      <c r="D36">
        <f t="shared" ca="1" si="14"/>
        <v>172</v>
      </c>
      <c r="E36">
        <f t="shared" ca="1" si="15"/>
        <v>3</v>
      </c>
      <c r="F36">
        <f t="shared" ca="1" si="16"/>
        <v>28</v>
      </c>
      <c r="G36" t="s">
        <v>3</v>
      </c>
      <c r="H36">
        <f t="shared" ca="1" si="17"/>
        <v>15</v>
      </c>
      <c r="I36">
        <f t="shared" ca="1" si="18"/>
        <v>688</v>
      </c>
      <c r="J36" t="s">
        <v>0</v>
      </c>
      <c r="K36" t="str">
        <f t="shared" ca="1" si="19"/>
        <v/>
      </c>
      <c r="L36" t="str">
        <f t="shared" ca="1" si="20"/>
        <v/>
      </c>
      <c r="U36">
        <f t="shared" ca="1" si="21"/>
        <v>1</v>
      </c>
      <c r="W36">
        <f ca="1">RANDBETWEEN(großeZahlen!$Y$4,großeZahlen!$Y$5)</f>
        <v>172</v>
      </c>
      <c r="X36">
        <f t="shared" ca="1" si="11"/>
        <v>4</v>
      </c>
      <c r="Z36">
        <f t="shared" ca="1" si="22"/>
        <v>5</v>
      </c>
      <c r="AA36">
        <f t="shared" ca="1" si="23"/>
        <v>172</v>
      </c>
      <c r="AB36">
        <f t="shared" ca="1" si="24"/>
        <v>3</v>
      </c>
      <c r="AC36">
        <f t="shared" ca="1" si="25"/>
        <v>4</v>
      </c>
      <c r="AD36">
        <f t="shared" ca="1" si="26"/>
        <v>4</v>
      </c>
      <c r="AE36">
        <f t="shared" ca="1" si="27"/>
        <v>7</v>
      </c>
      <c r="AF36">
        <f t="shared" ca="1" si="28"/>
        <v>1</v>
      </c>
      <c r="AG36">
        <f t="shared" ca="1" si="29"/>
        <v>7</v>
      </c>
      <c r="AH36">
        <f t="shared" ca="1" si="30"/>
        <v>4</v>
      </c>
      <c r="AI36">
        <f t="shared" ca="1" si="31"/>
        <v>2</v>
      </c>
      <c r="AJ36">
        <f t="shared" ca="1" si="32"/>
        <v>3</v>
      </c>
      <c r="AK36">
        <f t="shared" ca="1" si="33"/>
        <v>1</v>
      </c>
      <c r="AL36" s="25">
        <f t="shared" ca="1" si="34"/>
        <v>1</v>
      </c>
      <c r="AM36" s="32">
        <f ca="1">INT(großeZahlen!$Y$5/AA36)</f>
        <v>1</v>
      </c>
    </row>
    <row r="37" spans="1:39" x14ac:dyDescent="0.3">
      <c r="A37">
        <f t="shared" ca="1" si="12"/>
        <v>3</v>
      </c>
      <c r="B37">
        <f t="shared" ca="1" si="35"/>
        <v>0.74296887430257841</v>
      </c>
      <c r="C37">
        <f t="shared" ca="1" si="13"/>
        <v>30</v>
      </c>
      <c r="D37">
        <f t="shared" ca="1" si="14"/>
        <v>192</v>
      </c>
      <c r="E37">
        <f t="shared" ca="1" si="15"/>
        <v>6</v>
      </c>
      <c r="F37">
        <f t="shared" ca="1" si="16"/>
        <v>20</v>
      </c>
      <c r="G37" t="s">
        <v>3</v>
      </c>
      <c r="H37">
        <f t="shared" ca="1" si="17"/>
        <v>12</v>
      </c>
      <c r="I37">
        <f t="shared" ca="1" si="18"/>
        <v>256</v>
      </c>
      <c r="J37" t="s">
        <v>0</v>
      </c>
      <c r="K37">
        <f t="shared" ca="1" si="19"/>
        <v>3</v>
      </c>
      <c r="L37">
        <f t="shared" ca="1" si="20"/>
        <v>64</v>
      </c>
      <c r="U37">
        <f t="shared" ca="1" si="21"/>
        <v>4</v>
      </c>
      <c r="W37">
        <f ca="1">RANDBETWEEN(großeZahlen!$Y$4,großeZahlen!$Y$5)</f>
        <v>64</v>
      </c>
      <c r="X37">
        <f t="shared" ca="1" si="11"/>
        <v>4</v>
      </c>
      <c r="Z37">
        <f t="shared" ca="1" si="22"/>
        <v>6</v>
      </c>
      <c r="AA37">
        <f t="shared" ca="1" si="23"/>
        <v>64</v>
      </c>
      <c r="AB37">
        <f t="shared" ca="1" si="24"/>
        <v>2</v>
      </c>
      <c r="AC37">
        <f t="shared" ca="1" si="25"/>
        <v>4</v>
      </c>
      <c r="AD37">
        <f t="shared" ca="1" si="26"/>
        <v>3</v>
      </c>
      <c r="AE37">
        <f t="shared" ca="1" si="27"/>
        <v>5</v>
      </c>
      <c r="AF37">
        <f t="shared" ca="1" si="28"/>
        <v>1</v>
      </c>
      <c r="AG37">
        <f t="shared" ca="1" si="29"/>
        <v>5</v>
      </c>
      <c r="AH37">
        <f t="shared" ca="1" si="30"/>
        <v>4</v>
      </c>
      <c r="AI37">
        <f t="shared" ca="1" si="31"/>
        <v>4</v>
      </c>
      <c r="AJ37">
        <f t="shared" ca="1" si="32"/>
        <v>7</v>
      </c>
      <c r="AK37">
        <f t="shared" ca="1" si="33"/>
        <v>1</v>
      </c>
      <c r="AL37" s="25">
        <f t="shared" ca="1" si="34"/>
        <v>3</v>
      </c>
      <c r="AM37" s="32">
        <f ca="1">INT(großeZahlen!$Y$5/AA37)</f>
        <v>3</v>
      </c>
    </row>
    <row r="38" spans="1:39" x14ac:dyDescent="0.3">
      <c r="A38">
        <f t="shared" ca="1" si="12"/>
        <v>18</v>
      </c>
      <c r="B38">
        <f t="shared" ca="1" si="35"/>
        <v>0.24401636433033136</v>
      </c>
      <c r="C38">
        <f t="shared" ca="1" si="13"/>
        <v>20</v>
      </c>
      <c r="D38">
        <f t="shared" ca="1" si="14"/>
        <v>167</v>
      </c>
      <c r="E38">
        <f t="shared" ca="1" si="15"/>
        <v>2</v>
      </c>
      <c r="F38">
        <f t="shared" ca="1" si="16"/>
        <v>25</v>
      </c>
      <c r="G38" t="s">
        <v>3</v>
      </c>
      <c r="H38">
        <f t="shared" ca="1" si="17"/>
        <v>8</v>
      </c>
      <c r="I38">
        <f t="shared" ca="1" si="18"/>
        <v>835</v>
      </c>
      <c r="J38" t="s">
        <v>0</v>
      </c>
      <c r="K38" t="str">
        <f t="shared" ca="1" si="19"/>
        <v/>
      </c>
      <c r="L38" t="str">
        <f t="shared" ca="1" si="20"/>
        <v/>
      </c>
      <c r="U38">
        <f t="shared" ca="1" si="21"/>
        <v>1</v>
      </c>
      <c r="W38">
        <f ca="1">RANDBETWEEN(großeZahlen!$Y$4,großeZahlen!$Y$5)</f>
        <v>167</v>
      </c>
      <c r="X38">
        <f t="shared" ca="1" si="11"/>
        <v>5</v>
      </c>
      <c r="Z38">
        <f t="shared" ca="1" si="22"/>
        <v>4</v>
      </c>
      <c r="AA38">
        <f t="shared" ca="1" si="23"/>
        <v>167</v>
      </c>
      <c r="AB38">
        <f t="shared" ca="1" si="24"/>
        <v>2</v>
      </c>
      <c r="AC38">
        <f t="shared" ca="1" si="25"/>
        <v>5</v>
      </c>
      <c r="AD38">
        <f t="shared" ca="1" si="26"/>
        <v>3</v>
      </c>
      <c r="AE38">
        <f t="shared" ca="1" si="27"/>
        <v>5</v>
      </c>
      <c r="AF38">
        <f t="shared" ca="1" si="28"/>
        <v>1</v>
      </c>
      <c r="AG38">
        <f t="shared" ca="1" si="29"/>
        <v>5</v>
      </c>
      <c r="AH38">
        <f t="shared" ca="1" si="30"/>
        <v>3</v>
      </c>
      <c r="AI38">
        <f t="shared" ca="1" si="31"/>
        <v>1</v>
      </c>
      <c r="AJ38">
        <f t="shared" ca="1" si="32"/>
        <v>2</v>
      </c>
      <c r="AK38">
        <f t="shared" ca="1" si="33"/>
        <v>3</v>
      </c>
      <c r="AL38" s="25">
        <f t="shared" ca="1" si="34"/>
        <v>1</v>
      </c>
      <c r="AM38" s="32">
        <f ca="1">INT(großeZahlen!$Y$5/AA38)</f>
        <v>1</v>
      </c>
    </row>
    <row r="39" spans="1:39" x14ac:dyDescent="0.3">
      <c r="A39">
        <f t="shared" ca="1" si="12"/>
        <v>12</v>
      </c>
      <c r="B39">
        <f t="shared" ca="1" si="35"/>
        <v>0.44099164462472884</v>
      </c>
      <c r="C39">
        <f t="shared" ca="1" si="13"/>
        <v>27</v>
      </c>
      <c r="D39">
        <f t="shared" ca="1" si="14"/>
        <v>186</v>
      </c>
      <c r="E39">
        <f t="shared" ca="1" si="15"/>
        <v>12</v>
      </c>
      <c r="F39">
        <f t="shared" ca="1" si="16"/>
        <v>45</v>
      </c>
      <c r="G39" t="s">
        <v>3</v>
      </c>
      <c r="H39">
        <f t="shared" ca="1" si="17"/>
        <v>12</v>
      </c>
      <c r="I39">
        <f t="shared" ca="1" si="18"/>
        <v>310</v>
      </c>
      <c r="J39" t="s">
        <v>0</v>
      </c>
      <c r="K39">
        <f t="shared" ca="1" si="19"/>
        <v>6</v>
      </c>
      <c r="L39">
        <f t="shared" ca="1" si="20"/>
        <v>155</v>
      </c>
      <c r="U39">
        <f t="shared" ca="1" si="21"/>
        <v>2</v>
      </c>
      <c r="W39">
        <f ca="1">RANDBETWEEN(großeZahlen!$Y$4,großeZahlen!$Y$5)</f>
        <v>62</v>
      </c>
      <c r="X39">
        <f t="shared" ca="1" si="11"/>
        <v>4</v>
      </c>
      <c r="Z39">
        <f t="shared" ca="1" si="22"/>
        <v>3</v>
      </c>
      <c r="AA39">
        <f t="shared" ca="1" si="23"/>
        <v>62</v>
      </c>
      <c r="AB39">
        <f t="shared" ca="1" si="24"/>
        <v>4</v>
      </c>
      <c r="AC39">
        <f t="shared" ca="1" si="25"/>
        <v>5</v>
      </c>
      <c r="AD39">
        <f t="shared" ca="1" si="26"/>
        <v>2</v>
      </c>
      <c r="AE39">
        <f t="shared" ca="1" si="27"/>
        <v>3</v>
      </c>
      <c r="AF39">
        <f t="shared" ca="1" si="28"/>
        <v>2</v>
      </c>
      <c r="AG39">
        <f t="shared" ca="1" si="29"/>
        <v>9</v>
      </c>
      <c r="AH39">
        <f t="shared" ca="1" si="30"/>
        <v>2</v>
      </c>
      <c r="AI39">
        <f t="shared" ca="1" si="31"/>
        <v>4</v>
      </c>
      <c r="AJ39">
        <f t="shared" ca="1" si="32"/>
        <v>7</v>
      </c>
      <c r="AK39">
        <f t="shared" ca="1" si="33"/>
        <v>1</v>
      </c>
      <c r="AL39" s="25">
        <f t="shared" ca="1" si="34"/>
        <v>3</v>
      </c>
      <c r="AM39" s="32">
        <f ca="1">INT(großeZahlen!$Y$5/AA39)</f>
        <v>3</v>
      </c>
    </row>
    <row r="40" spans="1:39" x14ac:dyDescent="0.3">
      <c r="A40">
        <f t="shared" ca="1" si="12"/>
        <v>11</v>
      </c>
      <c r="B40">
        <f t="shared" ca="1" si="35"/>
        <v>0.4850370690300595</v>
      </c>
      <c r="C40">
        <f t="shared" ca="1" si="13"/>
        <v>45</v>
      </c>
      <c r="D40">
        <f t="shared" ca="1" si="14"/>
        <v>162</v>
      </c>
      <c r="E40">
        <f t="shared" ca="1" si="15"/>
        <v>5</v>
      </c>
      <c r="F40">
        <f t="shared" ca="1" si="16"/>
        <v>63</v>
      </c>
      <c r="G40" t="s">
        <v>3</v>
      </c>
      <c r="H40">
        <f t="shared" ca="1" si="17"/>
        <v>25</v>
      </c>
      <c r="I40">
        <f t="shared" ca="1" si="18"/>
        <v>1134</v>
      </c>
      <c r="J40" t="s">
        <v>0</v>
      </c>
      <c r="K40" t="str">
        <f t="shared" ca="1" si="19"/>
        <v/>
      </c>
      <c r="L40" t="str">
        <f t="shared" ca="1" si="20"/>
        <v/>
      </c>
      <c r="U40">
        <f t="shared" ca="1" si="21"/>
        <v>1</v>
      </c>
      <c r="W40">
        <f ca="1">RANDBETWEEN(großeZahlen!$Y$4,großeZahlen!$Y$5)</f>
        <v>162</v>
      </c>
      <c r="X40">
        <f t="shared" ca="1" si="11"/>
        <v>7</v>
      </c>
      <c r="Z40">
        <f t="shared" ca="1" si="22"/>
        <v>5</v>
      </c>
      <c r="AA40">
        <f t="shared" ca="1" si="23"/>
        <v>162</v>
      </c>
      <c r="AB40">
        <f t="shared" ca="1" si="24"/>
        <v>5</v>
      </c>
      <c r="AC40">
        <f t="shared" ca="1" si="25"/>
        <v>7</v>
      </c>
      <c r="AD40">
        <f t="shared" ca="1" si="26"/>
        <v>2</v>
      </c>
      <c r="AE40">
        <f t="shared" ca="1" si="27"/>
        <v>3</v>
      </c>
      <c r="AF40">
        <f t="shared" ca="1" si="28"/>
        <v>2</v>
      </c>
      <c r="AG40">
        <f t="shared" ca="1" si="29"/>
        <v>9</v>
      </c>
      <c r="AH40">
        <f t="shared" ca="1" si="30"/>
        <v>4</v>
      </c>
      <c r="AI40">
        <f t="shared" ca="1" si="31"/>
        <v>4</v>
      </c>
      <c r="AJ40">
        <f t="shared" ca="1" si="32"/>
        <v>7</v>
      </c>
      <c r="AK40">
        <f t="shared" ca="1" si="33"/>
        <v>1</v>
      </c>
      <c r="AL40" s="25">
        <f t="shared" ca="1" si="34"/>
        <v>1</v>
      </c>
      <c r="AM40" s="32">
        <f ca="1">INT(großeZahlen!$Y$5/AA40)</f>
        <v>1</v>
      </c>
    </row>
    <row r="41" spans="1:39" x14ac:dyDescent="0.3">
      <c r="A41">
        <f t="shared" ca="1" si="12"/>
        <v>24</v>
      </c>
      <c r="B41">
        <f t="shared" ca="1" si="35"/>
        <v>2.848560676403511E-2</v>
      </c>
      <c r="C41">
        <f t="shared" ca="1" si="13"/>
        <v>35</v>
      </c>
      <c r="D41">
        <f t="shared" ca="1" si="14"/>
        <v>190</v>
      </c>
      <c r="E41">
        <f t="shared" ca="1" si="15"/>
        <v>8</v>
      </c>
      <c r="F41">
        <f t="shared" ca="1" si="16"/>
        <v>49</v>
      </c>
      <c r="G41" t="s">
        <v>3</v>
      </c>
      <c r="H41">
        <f t="shared" ca="1" si="17"/>
        <v>20</v>
      </c>
      <c r="I41">
        <f t="shared" ca="1" si="18"/>
        <v>665</v>
      </c>
      <c r="J41" t="s">
        <v>0</v>
      </c>
      <c r="K41">
        <f t="shared" ca="1" si="19"/>
        <v>4</v>
      </c>
      <c r="L41">
        <f t="shared" ca="1" si="20"/>
        <v>133</v>
      </c>
      <c r="U41">
        <f t="shared" ca="1" si="21"/>
        <v>5</v>
      </c>
      <c r="W41">
        <f ca="1">RANDBETWEEN(großeZahlen!$Y$4,großeZahlen!$Y$5)</f>
        <v>95</v>
      </c>
      <c r="X41">
        <f t="shared" ca="1" si="11"/>
        <v>7</v>
      </c>
      <c r="Z41">
        <f t="shared" ca="1" si="22"/>
        <v>5</v>
      </c>
      <c r="AA41">
        <f t="shared" ca="1" si="23"/>
        <v>95</v>
      </c>
      <c r="AB41">
        <f t="shared" ca="1" si="24"/>
        <v>4</v>
      </c>
      <c r="AC41">
        <f t="shared" ca="1" si="25"/>
        <v>7</v>
      </c>
      <c r="AD41">
        <f t="shared" ca="1" si="26"/>
        <v>4</v>
      </c>
      <c r="AE41">
        <f t="shared" ca="1" si="27"/>
        <v>7</v>
      </c>
      <c r="AF41">
        <f t="shared" ca="1" si="28"/>
        <v>1</v>
      </c>
      <c r="AG41">
        <f t="shared" ca="1" si="29"/>
        <v>7</v>
      </c>
      <c r="AH41">
        <f t="shared" ca="1" si="30"/>
        <v>4</v>
      </c>
      <c r="AI41">
        <f t="shared" ca="1" si="31"/>
        <v>2</v>
      </c>
      <c r="AJ41">
        <f t="shared" ca="1" si="32"/>
        <v>3</v>
      </c>
      <c r="AK41">
        <f t="shared" ca="1" si="33"/>
        <v>1</v>
      </c>
      <c r="AL41" s="25">
        <f t="shared" ca="1" si="34"/>
        <v>2</v>
      </c>
      <c r="AM41" s="32">
        <f ca="1">INT(großeZahlen!$Y$5/AA41)</f>
        <v>2</v>
      </c>
    </row>
    <row r="42" spans="1:39" x14ac:dyDescent="0.3">
      <c r="A42">
        <f t="shared" ca="1" si="12"/>
        <v>23</v>
      </c>
      <c r="B42">
        <f t="shared" ca="1" si="35"/>
        <v>7.5019829136870997E-2</v>
      </c>
      <c r="C42">
        <f t="shared" ca="1" si="13"/>
        <v>54</v>
      </c>
      <c r="D42">
        <f t="shared" ca="1" si="14"/>
        <v>119</v>
      </c>
      <c r="E42">
        <f t="shared" ca="1" si="15"/>
        <v>2</v>
      </c>
      <c r="F42">
        <f t="shared" ca="1" si="16"/>
        <v>72</v>
      </c>
      <c r="G42" t="s">
        <v>3</v>
      </c>
      <c r="H42">
        <f t="shared" ca="1" si="17"/>
        <v>12</v>
      </c>
      <c r="I42">
        <f t="shared" ca="1" si="18"/>
        <v>952</v>
      </c>
      <c r="J42" t="s">
        <v>0</v>
      </c>
      <c r="K42">
        <f t="shared" ca="1" si="19"/>
        <v>3</v>
      </c>
      <c r="L42">
        <f t="shared" ca="1" si="20"/>
        <v>238</v>
      </c>
      <c r="U42">
        <f t="shared" ca="1" si="21"/>
        <v>4</v>
      </c>
      <c r="W42">
        <f ca="1">RANDBETWEEN(großeZahlen!$Y$4,großeZahlen!$Y$5)</f>
        <v>119</v>
      </c>
      <c r="X42">
        <f t="shared" ref="X42:X51" ca="1" si="36">ROUND(RAND()*8+1.5,0)</f>
        <v>8</v>
      </c>
      <c r="Z42">
        <f t="shared" ca="1" si="22"/>
        <v>6</v>
      </c>
      <c r="AA42">
        <f t="shared" ca="1" si="23"/>
        <v>119</v>
      </c>
      <c r="AB42">
        <f t="shared" ca="1" si="24"/>
        <v>2</v>
      </c>
      <c r="AC42">
        <f t="shared" ca="1" si="25"/>
        <v>8</v>
      </c>
      <c r="AD42">
        <f t="shared" ca="1" si="26"/>
        <v>2</v>
      </c>
      <c r="AE42">
        <f t="shared" ca="1" si="27"/>
        <v>3</v>
      </c>
      <c r="AF42">
        <f t="shared" ca="1" si="28"/>
        <v>2</v>
      </c>
      <c r="AG42">
        <f t="shared" ca="1" si="29"/>
        <v>9</v>
      </c>
      <c r="AH42">
        <f t="shared" ca="1" si="30"/>
        <v>2</v>
      </c>
      <c r="AI42">
        <f t="shared" ca="1" si="31"/>
        <v>4</v>
      </c>
      <c r="AJ42">
        <f t="shared" ca="1" si="32"/>
        <v>7</v>
      </c>
      <c r="AK42">
        <f t="shared" ca="1" si="33"/>
        <v>1</v>
      </c>
      <c r="AL42" s="25">
        <f t="shared" ca="1" si="34"/>
        <v>1</v>
      </c>
      <c r="AM42" s="32">
        <f ca="1">INT(großeZahlen!$Y$5/AA42)</f>
        <v>1</v>
      </c>
    </row>
    <row r="43" spans="1:39" x14ac:dyDescent="0.3">
      <c r="A43">
        <f t="shared" ca="1" si="12"/>
        <v>14</v>
      </c>
      <c r="B43">
        <f t="shared" ca="1" si="35"/>
        <v>0.34992189221789838</v>
      </c>
      <c r="C43">
        <f t="shared" ca="1" si="13"/>
        <v>30</v>
      </c>
      <c r="D43">
        <f t="shared" ca="1" si="14"/>
        <v>176</v>
      </c>
      <c r="E43">
        <f t="shared" ca="1" si="15"/>
        <v>8</v>
      </c>
      <c r="F43">
        <f t="shared" ca="1" si="16"/>
        <v>10</v>
      </c>
      <c r="G43" t="s">
        <v>3</v>
      </c>
      <c r="H43">
        <f t="shared" ca="1" si="17"/>
        <v>24</v>
      </c>
      <c r="I43">
        <f t="shared" ca="1" si="18"/>
        <v>176</v>
      </c>
      <c r="J43" t="s">
        <v>0</v>
      </c>
      <c r="K43">
        <f t="shared" ca="1" si="19"/>
        <v>3</v>
      </c>
      <c r="L43">
        <f t="shared" ca="1" si="20"/>
        <v>22</v>
      </c>
      <c r="U43">
        <f t="shared" ca="1" si="21"/>
        <v>8</v>
      </c>
      <c r="W43">
        <f ca="1">RANDBETWEEN(großeZahlen!$Y$4,großeZahlen!$Y$5)</f>
        <v>88</v>
      </c>
      <c r="X43">
        <f t="shared" ca="1" si="36"/>
        <v>2</v>
      </c>
      <c r="Z43">
        <f t="shared" ca="1" si="22"/>
        <v>6</v>
      </c>
      <c r="AA43">
        <f t="shared" ca="1" si="23"/>
        <v>88</v>
      </c>
      <c r="AB43">
        <f t="shared" ca="1" si="24"/>
        <v>4</v>
      </c>
      <c r="AC43">
        <f t="shared" ca="1" si="25"/>
        <v>2</v>
      </c>
      <c r="AD43">
        <f t="shared" ca="1" si="26"/>
        <v>3</v>
      </c>
      <c r="AE43">
        <f t="shared" ca="1" si="27"/>
        <v>5</v>
      </c>
      <c r="AF43">
        <f t="shared" ca="1" si="28"/>
        <v>1</v>
      </c>
      <c r="AG43">
        <f t="shared" ca="1" si="29"/>
        <v>5</v>
      </c>
      <c r="AH43">
        <f t="shared" ca="1" si="30"/>
        <v>3</v>
      </c>
      <c r="AI43">
        <f t="shared" ca="1" si="31"/>
        <v>1</v>
      </c>
      <c r="AJ43">
        <f t="shared" ca="1" si="32"/>
        <v>2</v>
      </c>
      <c r="AK43">
        <f t="shared" ca="1" si="33"/>
        <v>2</v>
      </c>
      <c r="AL43" s="25">
        <f t="shared" ca="1" si="34"/>
        <v>2</v>
      </c>
      <c r="AM43" s="32">
        <f ca="1">INT(großeZahlen!$Y$5/AA43)</f>
        <v>2</v>
      </c>
    </row>
    <row r="44" spans="1:39" x14ac:dyDescent="0.3">
      <c r="A44">
        <f t="shared" ca="1" si="12"/>
        <v>17</v>
      </c>
      <c r="B44">
        <f t="shared" ca="1" si="35"/>
        <v>0.30553770503868938</v>
      </c>
      <c r="C44">
        <f t="shared" ca="1" si="13"/>
        <v>27</v>
      </c>
      <c r="D44">
        <f t="shared" ca="1" si="14"/>
        <v>129</v>
      </c>
      <c r="E44">
        <f t="shared" ca="1" si="15"/>
        <v>4</v>
      </c>
      <c r="F44">
        <f t="shared" ca="1" si="16"/>
        <v>81</v>
      </c>
      <c r="G44" t="s">
        <v>3</v>
      </c>
      <c r="H44">
        <f t="shared" ca="1" si="17"/>
        <v>12</v>
      </c>
      <c r="I44">
        <f t="shared" ca="1" si="18"/>
        <v>1161</v>
      </c>
      <c r="J44" t="s">
        <v>0</v>
      </c>
      <c r="K44">
        <f t="shared" ca="1" si="19"/>
        <v>4</v>
      </c>
      <c r="L44">
        <f t="shared" ca="1" si="20"/>
        <v>387</v>
      </c>
      <c r="U44">
        <f t="shared" ca="1" si="21"/>
        <v>3</v>
      </c>
      <c r="W44">
        <f ca="1">RANDBETWEEN(großeZahlen!$Y$4,großeZahlen!$Y$5)</f>
        <v>129</v>
      </c>
      <c r="X44">
        <f t="shared" ca="1" si="36"/>
        <v>9</v>
      </c>
      <c r="Z44">
        <f t="shared" ca="1" si="22"/>
        <v>3</v>
      </c>
      <c r="AA44">
        <f t="shared" ca="1" si="23"/>
        <v>129</v>
      </c>
      <c r="AB44">
        <f t="shared" ca="1" si="24"/>
        <v>4</v>
      </c>
      <c r="AC44">
        <f t="shared" ca="1" si="25"/>
        <v>9</v>
      </c>
      <c r="AD44">
        <f t="shared" ca="1" si="26"/>
        <v>2</v>
      </c>
      <c r="AE44">
        <f t="shared" ca="1" si="27"/>
        <v>3</v>
      </c>
      <c r="AF44">
        <f t="shared" ca="1" si="28"/>
        <v>2</v>
      </c>
      <c r="AG44">
        <f t="shared" ca="1" si="29"/>
        <v>9</v>
      </c>
      <c r="AH44">
        <f t="shared" ca="1" si="30"/>
        <v>3</v>
      </c>
      <c r="AI44">
        <f t="shared" ca="1" si="31"/>
        <v>3</v>
      </c>
      <c r="AJ44">
        <f t="shared" ca="1" si="32"/>
        <v>5</v>
      </c>
      <c r="AK44">
        <f t="shared" ca="1" si="33"/>
        <v>2</v>
      </c>
      <c r="AL44" s="25">
        <f t="shared" ca="1" si="34"/>
        <v>1</v>
      </c>
      <c r="AM44" s="32">
        <f ca="1">INT(großeZahlen!$Y$5/AA44)</f>
        <v>1</v>
      </c>
    </row>
    <row r="45" spans="1:39" x14ac:dyDescent="0.3">
      <c r="A45">
        <f t="shared" ca="1" si="12"/>
        <v>7</v>
      </c>
      <c r="B45">
        <f t="shared" ca="1" si="35"/>
        <v>0.63556610045813544</v>
      </c>
      <c r="C45">
        <f t="shared" ca="1" si="13"/>
        <v>14</v>
      </c>
      <c r="D45">
        <f t="shared" ca="1" si="14"/>
        <v>189</v>
      </c>
      <c r="E45">
        <f t="shared" ca="1" si="15"/>
        <v>27</v>
      </c>
      <c r="F45">
        <f t="shared" ca="1" si="16"/>
        <v>35</v>
      </c>
      <c r="G45" t="s">
        <v>3</v>
      </c>
      <c r="H45">
        <f t="shared" ca="1" si="17"/>
        <v>6</v>
      </c>
      <c r="I45">
        <f t="shared" ca="1" si="18"/>
        <v>105</v>
      </c>
      <c r="J45" t="s">
        <v>0</v>
      </c>
      <c r="K45">
        <f t="shared" ca="1" si="19"/>
        <v>2</v>
      </c>
      <c r="L45">
        <f t="shared" ca="1" si="20"/>
        <v>35</v>
      </c>
      <c r="U45">
        <f t="shared" ca="1" si="21"/>
        <v>3</v>
      </c>
      <c r="W45">
        <f ca="1">RANDBETWEEN(großeZahlen!$Y$4,großeZahlen!$Y$5)</f>
        <v>21</v>
      </c>
      <c r="X45">
        <f t="shared" ca="1" si="36"/>
        <v>5</v>
      </c>
      <c r="Z45">
        <f t="shared" ca="1" si="22"/>
        <v>2</v>
      </c>
      <c r="AA45">
        <f t="shared" ca="1" si="23"/>
        <v>21</v>
      </c>
      <c r="AB45">
        <f t="shared" ca="1" si="24"/>
        <v>3</v>
      </c>
      <c r="AC45">
        <f t="shared" ca="1" si="25"/>
        <v>5</v>
      </c>
      <c r="AD45">
        <f t="shared" ca="1" si="26"/>
        <v>4</v>
      </c>
      <c r="AE45">
        <f t="shared" ca="1" si="27"/>
        <v>7</v>
      </c>
      <c r="AF45">
        <f t="shared" ca="1" si="28"/>
        <v>1</v>
      </c>
      <c r="AG45">
        <f t="shared" ca="1" si="29"/>
        <v>7</v>
      </c>
      <c r="AH45">
        <f t="shared" ca="1" si="30"/>
        <v>4</v>
      </c>
      <c r="AI45">
        <f t="shared" ca="1" si="31"/>
        <v>2</v>
      </c>
      <c r="AJ45">
        <f t="shared" ca="1" si="32"/>
        <v>3</v>
      </c>
      <c r="AK45">
        <f t="shared" ca="1" si="33"/>
        <v>2</v>
      </c>
      <c r="AL45" s="25">
        <f t="shared" ca="1" si="34"/>
        <v>9</v>
      </c>
      <c r="AM45" s="32">
        <f ca="1">INT(großeZahlen!$Y$5/AA45)</f>
        <v>9</v>
      </c>
    </row>
    <row r="46" spans="1:39" x14ac:dyDescent="0.3">
      <c r="A46">
        <f t="shared" ca="1" si="12"/>
        <v>4</v>
      </c>
      <c r="B46">
        <f t="shared" ca="1" si="35"/>
        <v>0.64890053167223094</v>
      </c>
      <c r="C46">
        <f t="shared" ca="1" si="13"/>
        <v>45</v>
      </c>
      <c r="D46">
        <f t="shared" ca="1" si="14"/>
        <v>127</v>
      </c>
      <c r="E46">
        <f t="shared" ca="1" si="15"/>
        <v>2</v>
      </c>
      <c r="F46">
        <f t="shared" ca="1" si="16"/>
        <v>27</v>
      </c>
      <c r="G46" t="s">
        <v>3</v>
      </c>
      <c r="H46">
        <f t="shared" ca="1" si="17"/>
        <v>10</v>
      </c>
      <c r="I46">
        <f t="shared" ca="1" si="18"/>
        <v>381</v>
      </c>
      <c r="J46" t="s">
        <v>0</v>
      </c>
      <c r="K46" t="str">
        <f t="shared" ca="1" si="19"/>
        <v/>
      </c>
      <c r="L46" t="str">
        <f t="shared" ca="1" si="20"/>
        <v/>
      </c>
      <c r="U46">
        <f t="shared" ca="1" si="21"/>
        <v>1</v>
      </c>
      <c r="W46">
        <f ca="1">RANDBETWEEN(großeZahlen!$Y$4,großeZahlen!$Y$5)</f>
        <v>127</v>
      </c>
      <c r="X46">
        <f t="shared" ca="1" si="36"/>
        <v>3</v>
      </c>
      <c r="Z46">
        <f t="shared" ca="1" si="22"/>
        <v>5</v>
      </c>
      <c r="AA46">
        <f t="shared" ca="1" si="23"/>
        <v>127</v>
      </c>
      <c r="AB46">
        <f t="shared" ca="1" si="24"/>
        <v>2</v>
      </c>
      <c r="AC46">
        <f t="shared" ca="1" si="25"/>
        <v>3</v>
      </c>
      <c r="AD46">
        <f t="shared" ca="1" si="26"/>
        <v>2</v>
      </c>
      <c r="AE46">
        <f t="shared" ca="1" si="27"/>
        <v>3</v>
      </c>
      <c r="AF46">
        <f t="shared" ca="1" si="28"/>
        <v>2</v>
      </c>
      <c r="AG46">
        <f t="shared" ca="1" si="29"/>
        <v>9</v>
      </c>
      <c r="AH46">
        <f t="shared" ca="1" si="30"/>
        <v>1</v>
      </c>
      <c r="AI46">
        <f t="shared" ca="1" si="31"/>
        <v>1</v>
      </c>
      <c r="AJ46">
        <f t="shared" ca="1" si="32"/>
        <v>2</v>
      </c>
      <c r="AK46">
        <f t="shared" ca="1" si="33"/>
        <v>5</v>
      </c>
      <c r="AL46" s="25">
        <f t="shared" ca="1" si="34"/>
        <v>1</v>
      </c>
      <c r="AM46" s="32">
        <f ca="1">INT(großeZahlen!$Y$5/AA46)</f>
        <v>1</v>
      </c>
    </row>
    <row r="47" spans="1:39" x14ac:dyDescent="0.3">
      <c r="A47">
        <f t="shared" ca="1" si="12"/>
        <v>6</v>
      </c>
      <c r="B47">
        <f t="shared" ca="1" si="35"/>
        <v>0.63868608582159991</v>
      </c>
      <c r="C47">
        <f t="shared" ca="1" si="13"/>
        <v>50</v>
      </c>
      <c r="D47">
        <f t="shared" ca="1" si="14"/>
        <v>182</v>
      </c>
      <c r="E47">
        <f t="shared" ca="1" si="15"/>
        <v>3</v>
      </c>
      <c r="F47">
        <f t="shared" ca="1" si="16"/>
        <v>175</v>
      </c>
      <c r="G47" t="s">
        <v>3</v>
      </c>
      <c r="H47">
        <f t="shared" ca="1" si="17"/>
        <v>6</v>
      </c>
      <c r="I47">
        <f t="shared" ca="1" si="18"/>
        <v>1274</v>
      </c>
      <c r="J47" t="s">
        <v>0</v>
      </c>
      <c r="K47">
        <f t="shared" ca="1" si="19"/>
        <v>3</v>
      </c>
      <c r="L47">
        <f t="shared" ca="1" si="20"/>
        <v>637</v>
      </c>
      <c r="U47">
        <f t="shared" ca="1" si="21"/>
        <v>2</v>
      </c>
      <c r="W47">
        <f ca="1">RANDBETWEEN(großeZahlen!$Y$4,großeZahlen!$Y$5)</f>
        <v>182</v>
      </c>
      <c r="X47">
        <f t="shared" ca="1" si="36"/>
        <v>7</v>
      </c>
      <c r="Z47">
        <f t="shared" ca="1" si="22"/>
        <v>2</v>
      </c>
      <c r="AA47">
        <f t="shared" ca="1" si="23"/>
        <v>182</v>
      </c>
      <c r="AB47">
        <f t="shared" ca="1" si="24"/>
        <v>3</v>
      </c>
      <c r="AC47">
        <f t="shared" ca="1" si="25"/>
        <v>7</v>
      </c>
      <c r="AD47">
        <f t="shared" ca="1" si="26"/>
        <v>3</v>
      </c>
      <c r="AE47">
        <f t="shared" ca="1" si="27"/>
        <v>5</v>
      </c>
      <c r="AF47">
        <f t="shared" ca="1" si="28"/>
        <v>2</v>
      </c>
      <c r="AG47">
        <f t="shared" ca="1" si="29"/>
        <v>25</v>
      </c>
      <c r="AH47">
        <f t="shared" ca="1" si="30"/>
        <v>4</v>
      </c>
      <c r="AI47">
        <f t="shared" ca="1" si="31"/>
        <v>4</v>
      </c>
      <c r="AJ47">
        <f t="shared" ca="1" si="32"/>
        <v>7</v>
      </c>
      <c r="AK47">
        <f t="shared" ca="1" si="33"/>
        <v>1</v>
      </c>
      <c r="AL47" s="25">
        <f t="shared" ca="1" si="34"/>
        <v>1</v>
      </c>
      <c r="AM47" s="32">
        <f ca="1">INT(großeZahlen!$Y$5/AA47)</f>
        <v>1</v>
      </c>
    </row>
    <row r="48" spans="1:39" x14ac:dyDescent="0.3">
      <c r="A48">
        <f t="shared" ca="1" si="12"/>
        <v>16</v>
      </c>
      <c r="B48">
        <f t="shared" ca="1" si="35"/>
        <v>0.31034664287011726</v>
      </c>
      <c r="C48">
        <f t="shared" ca="1" si="13"/>
        <v>21</v>
      </c>
      <c r="D48">
        <f t="shared" ca="1" si="14"/>
        <v>101</v>
      </c>
      <c r="E48">
        <f t="shared" ca="1" si="15"/>
        <v>3</v>
      </c>
      <c r="F48">
        <f t="shared" ca="1" si="16"/>
        <v>28</v>
      </c>
      <c r="G48" t="s">
        <v>3</v>
      </c>
      <c r="H48">
        <f t="shared" ca="1" si="17"/>
        <v>9</v>
      </c>
      <c r="I48">
        <f t="shared" ca="1" si="18"/>
        <v>404</v>
      </c>
      <c r="J48" t="s">
        <v>0</v>
      </c>
      <c r="K48" t="str">
        <f t="shared" ca="1" si="19"/>
        <v/>
      </c>
      <c r="L48" t="str">
        <f t="shared" ca="1" si="20"/>
        <v/>
      </c>
      <c r="U48">
        <f t="shared" ca="1" si="21"/>
        <v>1</v>
      </c>
      <c r="W48">
        <f ca="1">RANDBETWEEN(großeZahlen!$Y$4,großeZahlen!$Y$5)</f>
        <v>101</v>
      </c>
      <c r="X48">
        <f t="shared" ca="1" si="36"/>
        <v>3</v>
      </c>
      <c r="Z48">
        <f t="shared" ca="1" si="22"/>
        <v>3</v>
      </c>
      <c r="AA48">
        <f t="shared" ca="1" si="23"/>
        <v>101</v>
      </c>
      <c r="AB48">
        <f t="shared" ca="1" si="24"/>
        <v>3</v>
      </c>
      <c r="AC48">
        <f t="shared" ca="1" si="25"/>
        <v>4</v>
      </c>
      <c r="AD48">
        <f t="shared" ca="1" si="26"/>
        <v>4</v>
      </c>
      <c r="AE48">
        <f t="shared" ca="1" si="27"/>
        <v>7</v>
      </c>
      <c r="AF48">
        <f t="shared" ca="1" si="28"/>
        <v>1</v>
      </c>
      <c r="AG48">
        <f t="shared" ca="1" si="29"/>
        <v>7</v>
      </c>
      <c r="AH48">
        <f t="shared" ca="1" si="30"/>
        <v>3</v>
      </c>
      <c r="AI48">
        <f t="shared" ca="1" si="31"/>
        <v>3</v>
      </c>
      <c r="AJ48">
        <f t="shared" ca="1" si="32"/>
        <v>5</v>
      </c>
      <c r="AK48">
        <f t="shared" ca="1" si="33"/>
        <v>1</v>
      </c>
      <c r="AL48" s="25">
        <f t="shared" ca="1" si="34"/>
        <v>1</v>
      </c>
      <c r="AM48" s="32">
        <f ca="1">INT(großeZahlen!$Y$5/AA48)</f>
        <v>1</v>
      </c>
    </row>
    <row r="49" spans="1:39" x14ac:dyDescent="0.3">
      <c r="A49">
        <f t="shared" ca="1" si="12"/>
        <v>1</v>
      </c>
      <c r="B49">
        <f t="shared" ca="1" si="35"/>
        <v>0.95895749670818364</v>
      </c>
      <c r="C49">
        <f t="shared" ca="1" si="13"/>
        <v>54</v>
      </c>
      <c r="D49">
        <f t="shared" ca="1" si="14"/>
        <v>164</v>
      </c>
      <c r="E49">
        <f t="shared" ca="1" si="15"/>
        <v>4</v>
      </c>
      <c r="F49">
        <f t="shared" ca="1" si="16"/>
        <v>36</v>
      </c>
      <c r="G49" t="s">
        <v>3</v>
      </c>
      <c r="H49">
        <f t="shared" ca="1" si="17"/>
        <v>12</v>
      </c>
      <c r="I49">
        <f t="shared" ca="1" si="18"/>
        <v>328</v>
      </c>
      <c r="J49" t="s">
        <v>0</v>
      </c>
      <c r="K49">
        <f t="shared" ca="1" si="19"/>
        <v>3</v>
      </c>
      <c r="L49">
        <f t="shared" ca="1" si="20"/>
        <v>82</v>
      </c>
      <c r="U49">
        <f t="shared" ca="1" si="21"/>
        <v>4</v>
      </c>
      <c r="W49">
        <f ca="1">RANDBETWEEN(großeZahlen!$Y$4,großeZahlen!$Y$5)</f>
        <v>82</v>
      </c>
      <c r="X49">
        <f t="shared" ca="1" si="36"/>
        <v>4</v>
      </c>
      <c r="Z49">
        <f t="shared" ca="1" si="22"/>
        <v>6</v>
      </c>
      <c r="AA49">
        <f t="shared" ca="1" si="23"/>
        <v>82</v>
      </c>
      <c r="AB49">
        <f t="shared" ca="1" si="24"/>
        <v>2</v>
      </c>
      <c r="AC49">
        <f t="shared" ca="1" si="25"/>
        <v>4</v>
      </c>
      <c r="AD49">
        <f t="shared" ca="1" si="26"/>
        <v>2</v>
      </c>
      <c r="AE49">
        <f t="shared" ca="1" si="27"/>
        <v>3</v>
      </c>
      <c r="AF49">
        <f t="shared" ca="1" si="28"/>
        <v>2</v>
      </c>
      <c r="AG49">
        <f t="shared" ca="1" si="29"/>
        <v>9</v>
      </c>
      <c r="AH49">
        <f t="shared" ca="1" si="30"/>
        <v>2</v>
      </c>
      <c r="AI49">
        <f t="shared" ca="1" si="31"/>
        <v>4</v>
      </c>
      <c r="AJ49">
        <f t="shared" ca="1" si="32"/>
        <v>7</v>
      </c>
      <c r="AK49">
        <f t="shared" ca="1" si="33"/>
        <v>1</v>
      </c>
      <c r="AL49" s="25">
        <f t="shared" ca="1" si="34"/>
        <v>2</v>
      </c>
      <c r="AM49" s="32">
        <f ca="1">INT(großeZahlen!$Y$5/AA49)</f>
        <v>2</v>
      </c>
    </row>
    <row r="50" spans="1:39" x14ac:dyDescent="0.3">
      <c r="A50">
        <f t="shared" ca="1" si="12"/>
        <v>22</v>
      </c>
      <c r="B50">
        <f t="shared" ca="1" si="35"/>
        <v>0.15676692530480629</v>
      </c>
      <c r="C50">
        <f t="shared" ca="1" si="13"/>
        <v>10</v>
      </c>
      <c r="D50">
        <f t="shared" ca="1" si="14"/>
        <v>178</v>
      </c>
      <c r="E50">
        <f t="shared" ca="1" si="15"/>
        <v>10</v>
      </c>
      <c r="F50">
        <f t="shared" ca="1" si="16"/>
        <v>15</v>
      </c>
      <c r="G50" t="s">
        <v>3</v>
      </c>
      <c r="H50">
        <f t="shared" ca="1" si="17"/>
        <v>10</v>
      </c>
      <c r="I50">
        <f t="shared" ca="1" si="18"/>
        <v>267</v>
      </c>
      <c r="J50" t="s">
        <v>0</v>
      </c>
      <c r="K50" t="str">
        <f t="shared" ca="1" si="19"/>
        <v/>
      </c>
      <c r="L50" t="str">
        <f t="shared" ca="1" si="20"/>
        <v/>
      </c>
      <c r="U50">
        <f t="shared" ca="1" si="21"/>
        <v>1</v>
      </c>
      <c r="W50">
        <f ca="1">RANDBETWEEN(großeZahlen!$Y$4,großeZahlen!$Y$5)</f>
        <v>89</v>
      </c>
      <c r="X50">
        <f t="shared" ca="1" si="36"/>
        <v>3</v>
      </c>
      <c r="Z50">
        <f t="shared" ca="1" si="22"/>
        <v>2</v>
      </c>
      <c r="AA50">
        <f t="shared" ca="1" si="23"/>
        <v>89</v>
      </c>
      <c r="AB50">
        <f t="shared" ca="1" si="24"/>
        <v>5</v>
      </c>
      <c r="AC50">
        <f t="shared" ca="1" si="25"/>
        <v>3</v>
      </c>
      <c r="AD50">
        <f t="shared" ca="1" si="26"/>
        <v>3</v>
      </c>
      <c r="AE50">
        <f t="shared" ca="1" si="27"/>
        <v>5</v>
      </c>
      <c r="AF50">
        <f t="shared" ca="1" si="28"/>
        <v>1</v>
      </c>
      <c r="AG50">
        <f t="shared" ca="1" si="29"/>
        <v>5</v>
      </c>
      <c r="AH50">
        <f t="shared" ca="1" si="30"/>
        <v>4</v>
      </c>
      <c r="AI50">
        <f t="shared" ca="1" si="31"/>
        <v>4</v>
      </c>
      <c r="AJ50">
        <f t="shared" ca="1" si="32"/>
        <v>7</v>
      </c>
      <c r="AK50">
        <f t="shared" ca="1" si="33"/>
        <v>1</v>
      </c>
      <c r="AL50" s="25">
        <f t="shared" ca="1" si="34"/>
        <v>2</v>
      </c>
      <c r="AM50" s="32">
        <f ca="1">INT(großeZahlen!$Y$5/AA50)</f>
        <v>2</v>
      </c>
    </row>
    <row r="51" spans="1:39" x14ac:dyDescent="0.3">
      <c r="A51">
        <f t="shared" ca="1" si="12"/>
        <v>10</v>
      </c>
      <c r="B51">
        <f t="shared" ca="1" si="35"/>
        <v>0.52474388677166384</v>
      </c>
      <c r="C51">
        <f t="shared" ca="1" si="13"/>
        <v>15</v>
      </c>
      <c r="D51">
        <f t="shared" ca="1" si="14"/>
        <v>124</v>
      </c>
      <c r="E51">
        <f t="shared" ca="1" si="15"/>
        <v>2</v>
      </c>
      <c r="F51">
        <f t="shared" ca="1" si="16"/>
        <v>12</v>
      </c>
      <c r="G51" t="s">
        <v>3</v>
      </c>
      <c r="H51">
        <f t="shared" ca="1" si="17"/>
        <v>10</v>
      </c>
      <c r="I51">
        <f t="shared" ca="1" si="18"/>
        <v>496</v>
      </c>
      <c r="J51" t="s">
        <v>0</v>
      </c>
      <c r="K51">
        <f t="shared" ca="1" si="19"/>
        <v>5</v>
      </c>
      <c r="L51">
        <f t="shared" ca="1" si="20"/>
        <v>248</v>
      </c>
      <c r="U51">
        <f t="shared" ca="1" si="21"/>
        <v>2</v>
      </c>
      <c r="W51">
        <f ca="1">RANDBETWEEN(großeZahlen!$Y$4,großeZahlen!$Y$5)</f>
        <v>124</v>
      </c>
      <c r="X51">
        <f t="shared" ca="1" si="36"/>
        <v>4</v>
      </c>
      <c r="Z51">
        <f t="shared" ca="1" si="22"/>
        <v>5</v>
      </c>
      <c r="AA51">
        <f t="shared" ca="1" si="23"/>
        <v>124</v>
      </c>
      <c r="AB51">
        <f t="shared" ca="1" si="24"/>
        <v>2</v>
      </c>
      <c r="AC51">
        <f t="shared" ca="1" si="25"/>
        <v>4</v>
      </c>
      <c r="AD51">
        <f t="shared" ca="1" si="26"/>
        <v>2</v>
      </c>
      <c r="AE51">
        <f t="shared" ca="1" si="27"/>
        <v>3</v>
      </c>
      <c r="AF51">
        <f t="shared" ca="1" si="28"/>
        <v>1</v>
      </c>
      <c r="AG51">
        <f t="shared" ca="1" si="29"/>
        <v>3</v>
      </c>
      <c r="AH51">
        <f t="shared" ca="1" si="30"/>
        <v>2</v>
      </c>
      <c r="AI51">
        <f t="shared" ca="1" si="31"/>
        <v>4</v>
      </c>
      <c r="AJ51">
        <f t="shared" ca="1" si="32"/>
        <v>7</v>
      </c>
      <c r="AK51">
        <f t="shared" ca="1" si="33"/>
        <v>1</v>
      </c>
      <c r="AL51" s="25">
        <f t="shared" ca="1" si="34"/>
        <v>1</v>
      </c>
      <c r="AM51" s="32">
        <f ca="1">INT(großeZahlen!$Y$5/AA51)</f>
        <v>1</v>
      </c>
    </row>
    <row r="53" spans="1:39" x14ac:dyDescent="0.3">
      <c r="A53">
        <f ca="1">RANK(B53,$B$53:$B$76)</f>
        <v>10</v>
      </c>
      <c r="B53">
        <f ca="1">RAND()</f>
        <v>0.63832543351172066</v>
      </c>
      <c r="C53">
        <f t="shared" ca="1" si="0"/>
        <v>8</v>
      </c>
      <c r="D53">
        <f t="shared" ref="D53:D76" ca="1" si="37">IF(C53=W53,C53+1,W53)</f>
        <v>9</v>
      </c>
      <c r="E53">
        <f t="shared" ca="1" si="2"/>
        <v>8</v>
      </c>
      <c r="F53">
        <f t="shared" ref="F53:F76" ca="1" si="38">IF(E53=X53,E53+1,X53)</f>
        <v>9</v>
      </c>
      <c r="G53" t="s">
        <v>3</v>
      </c>
      <c r="H53">
        <f t="shared" ref="H53:H76" ca="1" si="39">C53*E53</f>
        <v>64</v>
      </c>
      <c r="I53">
        <f t="shared" ref="I53:I76" ca="1" si="40">D53*F53</f>
        <v>81</v>
      </c>
      <c r="J53" t="s">
        <v>0</v>
      </c>
      <c r="K53" t="str">
        <f t="shared" ref="K53:K76" ca="1" si="41">IF(U53&gt;1,H53/U53,"")</f>
        <v/>
      </c>
      <c r="L53" t="str">
        <f t="shared" ref="L53:L76" ca="1" si="42">IF(U53&gt;1,I53/U53,"")</f>
        <v/>
      </c>
      <c r="U53">
        <f t="shared" ref="U53:U76" ca="1" si="43">IF(N53="",GCD(ABS(H53),ABS(I53)),IF(N53=0,1,GCD(ABS(N53),ABS(O53))))</f>
        <v>1</v>
      </c>
      <c r="W53">
        <f t="shared" ref="W53:X76" ca="1" si="44">ROUND(RAND()*8+1.5,0)</f>
        <v>8</v>
      </c>
      <c r="X53">
        <f t="shared" ca="1" si="44"/>
        <v>8</v>
      </c>
    </row>
    <row r="54" spans="1:39" x14ac:dyDescent="0.3">
      <c r="A54">
        <f t="shared" ref="A54:A76" ca="1" si="45">RANK(B54,$B$53:$B$76)</f>
        <v>4</v>
      </c>
      <c r="B54">
        <f ca="1">RAND()</f>
        <v>0.74247387363452533</v>
      </c>
      <c r="C54">
        <f t="shared" ca="1" si="0"/>
        <v>2</v>
      </c>
      <c r="D54">
        <f t="shared" ca="1" si="37"/>
        <v>3</v>
      </c>
      <c r="E54">
        <f t="shared" ca="1" si="2"/>
        <v>4</v>
      </c>
      <c r="F54">
        <f t="shared" ca="1" si="38"/>
        <v>2</v>
      </c>
      <c r="G54" t="s">
        <v>3</v>
      </c>
      <c r="H54">
        <f t="shared" ca="1" si="39"/>
        <v>8</v>
      </c>
      <c r="I54">
        <f t="shared" ca="1" si="40"/>
        <v>6</v>
      </c>
      <c r="J54" t="s">
        <v>0</v>
      </c>
      <c r="K54">
        <f t="shared" ca="1" si="41"/>
        <v>4</v>
      </c>
      <c r="L54">
        <f t="shared" ca="1" si="42"/>
        <v>3</v>
      </c>
      <c r="U54">
        <f t="shared" ca="1" si="43"/>
        <v>2</v>
      </c>
      <c r="W54">
        <f t="shared" ca="1" si="44"/>
        <v>3</v>
      </c>
      <c r="X54">
        <f t="shared" ca="1" si="44"/>
        <v>2</v>
      </c>
    </row>
    <row r="55" spans="1:39" x14ac:dyDescent="0.3">
      <c r="A55">
        <f t="shared" ca="1" si="45"/>
        <v>23</v>
      </c>
      <c r="B55">
        <f ca="1">RAND()</f>
        <v>0.1340247385423301</v>
      </c>
      <c r="C55">
        <f t="shared" ca="1" si="0"/>
        <v>5</v>
      </c>
      <c r="D55">
        <f t="shared" ca="1" si="37"/>
        <v>8</v>
      </c>
      <c r="E55">
        <f t="shared" ca="1" si="2"/>
        <v>7</v>
      </c>
      <c r="F55">
        <f t="shared" ca="1" si="38"/>
        <v>2</v>
      </c>
      <c r="G55" t="s">
        <v>3</v>
      </c>
      <c r="H55">
        <f t="shared" ca="1" si="39"/>
        <v>35</v>
      </c>
      <c r="I55">
        <f t="shared" ca="1" si="40"/>
        <v>16</v>
      </c>
      <c r="J55" t="s">
        <v>0</v>
      </c>
      <c r="K55" t="str">
        <f t="shared" ca="1" si="41"/>
        <v/>
      </c>
      <c r="L55" t="str">
        <f t="shared" ca="1" si="42"/>
        <v/>
      </c>
      <c r="U55">
        <f t="shared" ca="1" si="43"/>
        <v>1</v>
      </c>
      <c r="W55">
        <f t="shared" ca="1" si="44"/>
        <v>8</v>
      </c>
      <c r="X55">
        <f t="shared" ca="1" si="44"/>
        <v>2</v>
      </c>
    </row>
    <row r="56" spans="1:39" x14ac:dyDescent="0.3">
      <c r="A56">
        <f t="shared" ca="1" si="45"/>
        <v>22</v>
      </c>
      <c r="B56">
        <f ca="1">RAND()</f>
        <v>0.13613461127861726</v>
      </c>
      <c r="C56">
        <f t="shared" ca="1" si="0"/>
        <v>4</v>
      </c>
      <c r="D56">
        <f t="shared" ca="1" si="37"/>
        <v>2</v>
      </c>
      <c r="E56">
        <f t="shared" ca="1" si="2"/>
        <v>7</v>
      </c>
      <c r="F56">
        <f t="shared" ca="1" si="38"/>
        <v>2</v>
      </c>
      <c r="G56" t="s">
        <v>3</v>
      </c>
      <c r="H56">
        <f t="shared" ca="1" si="39"/>
        <v>28</v>
      </c>
      <c r="I56">
        <f t="shared" ca="1" si="40"/>
        <v>4</v>
      </c>
      <c r="J56" t="s">
        <v>0</v>
      </c>
      <c r="K56">
        <f t="shared" ca="1" si="41"/>
        <v>7</v>
      </c>
      <c r="L56">
        <f t="shared" ca="1" si="42"/>
        <v>1</v>
      </c>
      <c r="U56">
        <f t="shared" ca="1" si="43"/>
        <v>4</v>
      </c>
      <c r="W56">
        <f t="shared" ca="1" si="44"/>
        <v>2</v>
      </c>
      <c r="X56">
        <f t="shared" ca="1" si="44"/>
        <v>2</v>
      </c>
    </row>
    <row r="57" spans="1:39" x14ac:dyDescent="0.3">
      <c r="A57">
        <f t="shared" ca="1" si="45"/>
        <v>8</v>
      </c>
      <c r="B57">
        <f t="shared" ref="B57:B76" ca="1" si="46">RAND()</f>
        <v>0.65533481970077267</v>
      </c>
      <c r="C57">
        <f t="shared" ca="1" si="0"/>
        <v>3</v>
      </c>
      <c r="D57">
        <f t="shared" ca="1" si="37"/>
        <v>4</v>
      </c>
      <c r="E57">
        <f t="shared" ca="1" si="2"/>
        <v>2</v>
      </c>
      <c r="F57">
        <f t="shared" ca="1" si="38"/>
        <v>3</v>
      </c>
      <c r="G57" t="s">
        <v>3</v>
      </c>
      <c r="H57">
        <f t="shared" ca="1" si="39"/>
        <v>6</v>
      </c>
      <c r="I57">
        <f t="shared" ca="1" si="40"/>
        <v>12</v>
      </c>
      <c r="J57" t="s">
        <v>0</v>
      </c>
      <c r="K57">
        <f t="shared" ca="1" si="41"/>
        <v>1</v>
      </c>
      <c r="L57">
        <f t="shared" ca="1" si="42"/>
        <v>2</v>
      </c>
      <c r="U57">
        <f t="shared" ca="1" si="43"/>
        <v>6</v>
      </c>
      <c r="W57">
        <f t="shared" ca="1" si="44"/>
        <v>4</v>
      </c>
      <c r="X57">
        <f t="shared" ca="1" si="44"/>
        <v>3</v>
      </c>
    </row>
    <row r="58" spans="1:39" x14ac:dyDescent="0.3">
      <c r="A58">
        <f t="shared" ca="1" si="45"/>
        <v>16</v>
      </c>
      <c r="B58">
        <f t="shared" ca="1" si="46"/>
        <v>0.33413275118876218</v>
      </c>
      <c r="C58">
        <f t="shared" ca="1" si="0"/>
        <v>7</v>
      </c>
      <c r="D58">
        <f t="shared" ca="1" si="37"/>
        <v>8</v>
      </c>
      <c r="E58">
        <f t="shared" ca="1" si="2"/>
        <v>4</v>
      </c>
      <c r="F58">
        <f t="shared" ca="1" si="38"/>
        <v>2</v>
      </c>
      <c r="G58" t="s">
        <v>3</v>
      </c>
      <c r="H58">
        <f t="shared" ca="1" si="39"/>
        <v>28</v>
      </c>
      <c r="I58">
        <f t="shared" ca="1" si="40"/>
        <v>16</v>
      </c>
      <c r="J58" t="s">
        <v>0</v>
      </c>
      <c r="K58">
        <f t="shared" ca="1" si="41"/>
        <v>7</v>
      </c>
      <c r="L58">
        <f t="shared" ca="1" si="42"/>
        <v>4</v>
      </c>
      <c r="U58">
        <f t="shared" ca="1" si="43"/>
        <v>4</v>
      </c>
      <c r="W58">
        <f t="shared" ca="1" si="44"/>
        <v>8</v>
      </c>
      <c r="X58">
        <f t="shared" ca="1" si="44"/>
        <v>2</v>
      </c>
    </row>
    <row r="59" spans="1:39" x14ac:dyDescent="0.3">
      <c r="A59">
        <f t="shared" ca="1" si="45"/>
        <v>7</v>
      </c>
      <c r="B59">
        <f t="shared" ca="1" si="46"/>
        <v>0.6908580687629583</v>
      </c>
      <c r="C59">
        <f t="shared" ca="1" si="0"/>
        <v>8</v>
      </c>
      <c r="D59">
        <f t="shared" ca="1" si="37"/>
        <v>7</v>
      </c>
      <c r="E59">
        <f t="shared" ca="1" si="2"/>
        <v>6</v>
      </c>
      <c r="F59">
        <f t="shared" ca="1" si="38"/>
        <v>7</v>
      </c>
      <c r="G59" t="s">
        <v>3</v>
      </c>
      <c r="H59">
        <f t="shared" ca="1" si="39"/>
        <v>48</v>
      </c>
      <c r="I59">
        <f t="shared" ca="1" si="40"/>
        <v>49</v>
      </c>
      <c r="J59" t="s">
        <v>0</v>
      </c>
      <c r="K59" t="str">
        <f t="shared" ca="1" si="41"/>
        <v/>
      </c>
      <c r="L59" t="str">
        <f t="shared" ca="1" si="42"/>
        <v/>
      </c>
      <c r="U59">
        <f t="shared" ca="1" si="43"/>
        <v>1</v>
      </c>
      <c r="W59">
        <f t="shared" ca="1" si="44"/>
        <v>7</v>
      </c>
      <c r="X59">
        <f t="shared" ca="1" si="44"/>
        <v>7</v>
      </c>
    </row>
    <row r="60" spans="1:39" x14ac:dyDescent="0.3">
      <c r="A60">
        <f t="shared" ca="1" si="45"/>
        <v>19</v>
      </c>
      <c r="B60">
        <f t="shared" ca="1" si="46"/>
        <v>0.23993031169051982</v>
      </c>
      <c r="C60">
        <f t="shared" ca="1" si="0"/>
        <v>6</v>
      </c>
      <c r="D60">
        <f t="shared" ca="1" si="37"/>
        <v>7</v>
      </c>
      <c r="E60">
        <f t="shared" ca="1" si="2"/>
        <v>4</v>
      </c>
      <c r="F60">
        <f t="shared" ca="1" si="38"/>
        <v>5</v>
      </c>
      <c r="G60" t="s">
        <v>3</v>
      </c>
      <c r="H60">
        <f t="shared" ca="1" si="39"/>
        <v>24</v>
      </c>
      <c r="I60">
        <f t="shared" ca="1" si="40"/>
        <v>35</v>
      </c>
      <c r="J60" t="s">
        <v>0</v>
      </c>
      <c r="K60" t="str">
        <f t="shared" ca="1" si="41"/>
        <v/>
      </c>
      <c r="L60" t="str">
        <f t="shared" ca="1" si="42"/>
        <v/>
      </c>
      <c r="U60">
        <f t="shared" ca="1" si="43"/>
        <v>1</v>
      </c>
      <c r="W60">
        <f t="shared" ca="1" si="44"/>
        <v>7</v>
      </c>
      <c r="X60">
        <f t="shared" ca="1" si="44"/>
        <v>4</v>
      </c>
    </row>
    <row r="61" spans="1:39" x14ac:dyDescent="0.3">
      <c r="A61">
        <f t="shared" ca="1" si="45"/>
        <v>1</v>
      </c>
      <c r="B61">
        <f t="shared" ca="1" si="46"/>
        <v>0.9296130812086667</v>
      </c>
      <c r="C61">
        <f t="shared" ca="1" si="0"/>
        <v>6</v>
      </c>
      <c r="D61">
        <f t="shared" ca="1" si="37"/>
        <v>5</v>
      </c>
      <c r="E61">
        <f t="shared" ca="1" si="2"/>
        <v>2</v>
      </c>
      <c r="F61">
        <f t="shared" ca="1" si="38"/>
        <v>8</v>
      </c>
      <c r="G61" t="s">
        <v>3</v>
      </c>
      <c r="H61">
        <f t="shared" ca="1" si="39"/>
        <v>12</v>
      </c>
      <c r="I61">
        <f t="shared" ca="1" si="40"/>
        <v>40</v>
      </c>
      <c r="J61" t="s">
        <v>0</v>
      </c>
      <c r="K61">
        <f t="shared" ca="1" si="41"/>
        <v>3</v>
      </c>
      <c r="L61">
        <f t="shared" ca="1" si="42"/>
        <v>10</v>
      </c>
      <c r="U61">
        <f t="shared" ca="1" si="43"/>
        <v>4</v>
      </c>
      <c r="W61">
        <f t="shared" ca="1" si="44"/>
        <v>5</v>
      </c>
      <c r="X61">
        <f t="shared" ca="1" si="44"/>
        <v>8</v>
      </c>
    </row>
    <row r="62" spans="1:39" x14ac:dyDescent="0.3">
      <c r="A62">
        <f t="shared" ca="1" si="45"/>
        <v>15</v>
      </c>
      <c r="B62">
        <f t="shared" ca="1" si="46"/>
        <v>0.33872329563097403</v>
      </c>
      <c r="C62">
        <f t="shared" ca="1" si="0"/>
        <v>4</v>
      </c>
      <c r="D62">
        <f t="shared" ca="1" si="37"/>
        <v>8</v>
      </c>
      <c r="E62">
        <f t="shared" ca="1" si="2"/>
        <v>6</v>
      </c>
      <c r="F62">
        <f t="shared" ca="1" si="38"/>
        <v>4</v>
      </c>
      <c r="G62" t="s">
        <v>3</v>
      </c>
      <c r="H62">
        <f t="shared" ca="1" si="39"/>
        <v>24</v>
      </c>
      <c r="I62">
        <f t="shared" ca="1" si="40"/>
        <v>32</v>
      </c>
      <c r="J62" t="s">
        <v>0</v>
      </c>
      <c r="K62">
        <f t="shared" ca="1" si="41"/>
        <v>3</v>
      </c>
      <c r="L62">
        <f t="shared" ca="1" si="42"/>
        <v>4</v>
      </c>
      <c r="U62">
        <f t="shared" ca="1" si="43"/>
        <v>8</v>
      </c>
      <c r="W62">
        <f t="shared" ca="1" si="44"/>
        <v>8</v>
      </c>
      <c r="X62">
        <f t="shared" ca="1" si="44"/>
        <v>4</v>
      </c>
    </row>
    <row r="63" spans="1:39" x14ac:dyDescent="0.3">
      <c r="A63">
        <f t="shared" ca="1" si="45"/>
        <v>5</v>
      </c>
      <c r="B63">
        <f t="shared" ca="1" si="46"/>
        <v>0.7365023765245019</v>
      </c>
      <c r="C63">
        <f t="shared" ca="1" si="0"/>
        <v>5</v>
      </c>
      <c r="D63">
        <f t="shared" ca="1" si="37"/>
        <v>8</v>
      </c>
      <c r="E63">
        <f t="shared" ca="1" si="2"/>
        <v>6</v>
      </c>
      <c r="F63">
        <f t="shared" ca="1" si="38"/>
        <v>7</v>
      </c>
      <c r="G63" t="s">
        <v>3</v>
      </c>
      <c r="H63">
        <f t="shared" ca="1" si="39"/>
        <v>30</v>
      </c>
      <c r="I63">
        <f t="shared" ca="1" si="40"/>
        <v>56</v>
      </c>
      <c r="J63" t="s">
        <v>0</v>
      </c>
      <c r="K63">
        <f t="shared" ca="1" si="41"/>
        <v>15</v>
      </c>
      <c r="L63">
        <f t="shared" ca="1" si="42"/>
        <v>28</v>
      </c>
      <c r="U63">
        <f t="shared" ca="1" si="43"/>
        <v>2</v>
      </c>
      <c r="W63">
        <f t="shared" ca="1" si="44"/>
        <v>8</v>
      </c>
      <c r="X63">
        <f t="shared" ca="1" si="44"/>
        <v>6</v>
      </c>
    </row>
    <row r="64" spans="1:39" x14ac:dyDescent="0.3">
      <c r="A64">
        <f t="shared" ca="1" si="45"/>
        <v>21</v>
      </c>
      <c r="B64">
        <f t="shared" ca="1" si="46"/>
        <v>0.15285290513457894</v>
      </c>
      <c r="C64">
        <f t="shared" ca="1" si="0"/>
        <v>8</v>
      </c>
      <c r="D64">
        <f t="shared" ca="1" si="37"/>
        <v>4</v>
      </c>
      <c r="E64">
        <f t="shared" ca="1" si="2"/>
        <v>5</v>
      </c>
      <c r="F64">
        <f t="shared" ca="1" si="38"/>
        <v>4</v>
      </c>
      <c r="G64" t="s">
        <v>3</v>
      </c>
      <c r="H64">
        <f t="shared" ca="1" si="39"/>
        <v>40</v>
      </c>
      <c r="I64">
        <f t="shared" ca="1" si="40"/>
        <v>16</v>
      </c>
      <c r="J64" t="s">
        <v>0</v>
      </c>
      <c r="K64">
        <f t="shared" ca="1" si="41"/>
        <v>5</v>
      </c>
      <c r="L64">
        <f t="shared" ca="1" si="42"/>
        <v>2</v>
      </c>
      <c r="U64">
        <f t="shared" ca="1" si="43"/>
        <v>8</v>
      </c>
      <c r="W64">
        <f t="shared" ca="1" si="44"/>
        <v>4</v>
      </c>
      <c r="X64">
        <f t="shared" ca="1" si="44"/>
        <v>4</v>
      </c>
    </row>
    <row r="65" spans="1:24" x14ac:dyDescent="0.3">
      <c r="A65">
        <f t="shared" ca="1" si="45"/>
        <v>3</v>
      </c>
      <c r="B65">
        <f t="shared" ca="1" si="46"/>
        <v>0.82664333022410252</v>
      </c>
      <c r="C65">
        <f t="shared" ca="1" si="0"/>
        <v>5</v>
      </c>
      <c r="D65">
        <f t="shared" ca="1" si="37"/>
        <v>2</v>
      </c>
      <c r="E65">
        <f t="shared" ca="1" si="2"/>
        <v>3</v>
      </c>
      <c r="F65">
        <f t="shared" ca="1" si="38"/>
        <v>4</v>
      </c>
      <c r="G65" t="s">
        <v>3</v>
      </c>
      <c r="H65">
        <f t="shared" ca="1" si="39"/>
        <v>15</v>
      </c>
      <c r="I65">
        <f t="shared" ca="1" si="40"/>
        <v>8</v>
      </c>
      <c r="J65" t="s">
        <v>0</v>
      </c>
      <c r="K65" t="str">
        <f t="shared" ca="1" si="41"/>
        <v/>
      </c>
      <c r="L65" t="str">
        <f t="shared" ca="1" si="42"/>
        <v/>
      </c>
      <c r="U65">
        <f t="shared" ca="1" si="43"/>
        <v>1</v>
      </c>
      <c r="W65">
        <f t="shared" ca="1" si="44"/>
        <v>2</v>
      </c>
      <c r="X65">
        <f t="shared" ca="1" si="44"/>
        <v>4</v>
      </c>
    </row>
    <row r="66" spans="1:24" x14ac:dyDescent="0.3">
      <c r="A66">
        <f t="shared" ca="1" si="45"/>
        <v>6</v>
      </c>
      <c r="B66">
        <f t="shared" ca="1" si="46"/>
        <v>0.71159247020502037</v>
      </c>
      <c r="C66">
        <f t="shared" ca="1" si="0"/>
        <v>4</v>
      </c>
      <c r="D66">
        <f t="shared" ca="1" si="37"/>
        <v>5</v>
      </c>
      <c r="E66">
        <f t="shared" ca="1" si="2"/>
        <v>6</v>
      </c>
      <c r="F66">
        <f t="shared" ca="1" si="38"/>
        <v>4</v>
      </c>
      <c r="G66" t="s">
        <v>3</v>
      </c>
      <c r="H66">
        <f t="shared" ca="1" si="39"/>
        <v>24</v>
      </c>
      <c r="I66">
        <f t="shared" ca="1" si="40"/>
        <v>20</v>
      </c>
      <c r="J66" t="s">
        <v>0</v>
      </c>
      <c r="K66">
        <f t="shared" ca="1" si="41"/>
        <v>6</v>
      </c>
      <c r="L66">
        <f t="shared" ca="1" si="42"/>
        <v>5</v>
      </c>
      <c r="U66">
        <f t="shared" ca="1" si="43"/>
        <v>4</v>
      </c>
      <c r="W66">
        <f t="shared" ca="1" si="44"/>
        <v>4</v>
      </c>
      <c r="X66">
        <f t="shared" ca="1" si="44"/>
        <v>4</v>
      </c>
    </row>
    <row r="67" spans="1:24" x14ac:dyDescent="0.3">
      <c r="A67">
        <f t="shared" ca="1" si="45"/>
        <v>18</v>
      </c>
      <c r="B67">
        <f t="shared" ca="1" si="46"/>
        <v>0.25002745015425731</v>
      </c>
      <c r="C67">
        <f t="shared" ref="C67:C76" ca="1" si="47">ROUND(RAND()*8+1.5,0)</f>
        <v>5</v>
      </c>
      <c r="D67">
        <f t="shared" ca="1" si="37"/>
        <v>8</v>
      </c>
      <c r="E67">
        <f t="shared" ref="E67:E76" ca="1" si="48">ROUND(RAND()*8+1.5,0)</f>
        <v>9</v>
      </c>
      <c r="F67">
        <f t="shared" ca="1" si="38"/>
        <v>6</v>
      </c>
      <c r="G67" t="s">
        <v>3</v>
      </c>
      <c r="H67">
        <f t="shared" ca="1" si="39"/>
        <v>45</v>
      </c>
      <c r="I67">
        <f t="shared" ca="1" si="40"/>
        <v>48</v>
      </c>
      <c r="J67" t="s">
        <v>0</v>
      </c>
      <c r="K67">
        <f t="shared" ca="1" si="41"/>
        <v>15</v>
      </c>
      <c r="L67">
        <f t="shared" ca="1" si="42"/>
        <v>16</v>
      </c>
      <c r="U67">
        <f t="shared" ca="1" si="43"/>
        <v>3</v>
      </c>
      <c r="W67">
        <f t="shared" ca="1" si="44"/>
        <v>8</v>
      </c>
      <c r="X67">
        <f t="shared" ca="1" si="44"/>
        <v>6</v>
      </c>
    </row>
    <row r="68" spans="1:24" x14ac:dyDescent="0.3">
      <c r="A68">
        <f t="shared" ca="1" si="45"/>
        <v>2</v>
      </c>
      <c r="B68">
        <f t="shared" ca="1" si="46"/>
        <v>0.87409439165439917</v>
      </c>
      <c r="C68">
        <f t="shared" ca="1" si="47"/>
        <v>4</v>
      </c>
      <c r="D68">
        <f t="shared" ca="1" si="37"/>
        <v>6</v>
      </c>
      <c r="E68">
        <f t="shared" ca="1" si="48"/>
        <v>8</v>
      </c>
      <c r="F68">
        <f t="shared" ca="1" si="38"/>
        <v>9</v>
      </c>
      <c r="G68" t="s">
        <v>3</v>
      </c>
      <c r="H68">
        <f t="shared" ca="1" si="39"/>
        <v>32</v>
      </c>
      <c r="I68">
        <f t="shared" ca="1" si="40"/>
        <v>54</v>
      </c>
      <c r="J68" t="s">
        <v>0</v>
      </c>
      <c r="K68">
        <f t="shared" ca="1" si="41"/>
        <v>16</v>
      </c>
      <c r="L68">
        <f t="shared" ca="1" si="42"/>
        <v>27</v>
      </c>
      <c r="U68">
        <f t="shared" ca="1" si="43"/>
        <v>2</v>
      </c>
      <c r="W68">
        <f t="shared" ca="1" si="44"/>
        <v>6</v>
      </c>
      <c r="X68">
        <f t="shared" ca="1" si="44"/>
        <v>9</v>
      </c>
    </row>
    <row r="69" spans="1:24" x14ac:dyDescent="0.3">
      <c r="A69">
        <f t="shared" ca="1" si="45"/>
        <v>9</v>
      </c>
      <c r="B69">
        <f t="shared" ca="1" si="46"/>
        <v>0.6493679815097807</v>
      </c>
      <c r="C69">
        <f t="shared" ca="1" si="47"/>
        <v>2</v>
      </c>
      <c r="D69">
        <f t="shared" ca="1" si="37"/>
        <v>5</v>
      </c>
      <c r="E69">
        <f t="shared" ca="1" si="48"/>
        <v>4</v>
      </c>
      <c r="F69">
        <f t="shared" ca="1" si="38"/>
        <v>6</v>
      </c>
      <c r="G69" t="s">
        <v>3</v>
      </c>
      <c r="H69">
        <f t="shared" ca="1" si="39"/>
        <v>8</v>
      </c>
      <c r="I69">
        <f t="shared" ca="1" si="40"/>
        <v>30</v>
      </c>
      <c r="J69" t="s">
        <v>0</v>
      </c>
      <c r="K69">
        <f t="shared" ca="1" si="41"/>
        <v>4</v>
      </c>
      <c r="L69">
        <f t="shared" ca="1" si="42"/>
        <v>15</v>
      </c>
      <c r="U69">
        <f t="shared" ca="1" si="43"/>
        <v>2</v>
      </c>
      <c r="W69">
        <f t="shared" ca="1" si="44"/>
        <v>5</v>
      </c>
      <c r="X69">
        <f t="shared" ca="1" si="44"/>
        <v>6</v>
      </c>
    </row>
    <row r="70" spans="1:24" x14ac:dyDescent="0.3">
      <c r="A70">
        <f t="shared" ca="1" si="45"/>
        <v>11</v>
      </c>
      <c r="B70">
        <f t="shared" ca="1" si="46"/>
        <v>0.43165650850620507</v>
      </c>
      <c r="C70">
        <f t="shared" ca="1" si="47"/>
        <v>8</v>
      </c>
      <c r="D70">
        <f t="shared" ca="1" si="37"/>
        <v>7</v>
      </c>
      <c r="E70">
        <f t="shared" ca="1" si="48"/>
        <v>7</v>
      </c>
      <c r="F70">
        <f t="shared" ca="1" si="38"/>
        <v>2</v>
      </c>
      <c r="G70" t="s">
        <v>3</v>
      </c>
      <c r="H70">
        <f t="shared" ca="1" si="39"/>
        <v>56</v>
      </c>
      <c r="I70">
        <f t="shared" ca="1" si="40"/>
        <v>14</v>
      </c>
      <c r="J70" t="s">
        <v>0</v>
      </c>
      <c r="K70">
        <f t="shared" ca="1" si="41"/>
        <v>4</v>
      </c>
      <c r="L70">
        <f t="shared" ca="1" si="42"/>
        <v>1</v>
      </c>
      <c r="U70">
        <f t="shared" ca="1" si="43"/>
        <v>14</v>
      </c>
      <c r="W70">
        <f t="shared" ca="1" si="44"/>
        <v>7</v>
      </c>
      <c r="X70">
        <f t="shared" ca="1" si="44"/>
        <v>2</v>
      </c>
    </row>
    <row r="71" spans="1:24" x14ac:dyDescent="0.3">
      <c r="A71">
        <f t="shared" ca="1" si="45"/>
        <v>13</v>
      </c>
      <c r="B71">
        <f t="shared" ca="1" si="46"/>
        <v>0.41138856124877599</v>
      </c>
      <c r="C71">
        <f t="shared" ca="1" si="47"/>
        <v>9</v>
      </c>
      <c r="D71">
        <f t="shared" ca="1" si="37"/>
        <v>2</v>
      </c>
      <c r="E71">
        <f t="shared" ca="1" si="48"/>
        <v>8</v>
      </c>
      <c r="F71">
        <f t="shared" ca="1" si="38"/>
        <v>4</v>
      </c>
      <c r="G71" t="s">
        <v>3</v>
      </c>
      <c r="H71">
        <f t="shared" ca="1" si="39"/>
        <v>72</v>
      </c>
      <c r="I71">
        <f t="shared" ca="1" si="40"/>
        <v>8</v>
      </c>
      <c r="J71" t="s">
        <v>0</v>
      </c>
      <c r="K71">
        <f t="shared" ca="1" si="41"/>
        <v>9</v>
      </c>
      <c r="L71">
        <f t="shared" ca="1" si="42"/>
        <v>1</v>
      </c>
      <c r="U71">
        <f t="shared" ca="1" si="43"/>
        <v>8</v>
      </c>
      <c r="W71">
        <f t="shared" ca="1" si="44"/>
        <v>2</v>
      </c>
      <c r="X71">
        <f t="shared" ca="1" si="44"/>
        <v>4</v>
      </c>
    </row>
    <row r="72" spans="1:24" x14ac:dyDescent="0.3">
      <c r="A72">
        <f t="shared" ca="1" si="45"/>
        <v>14</v>
      </c>
      <c r="B72">
        <f t="shared" ca="1" si="46"/>
        <v>0.35950728266542487</v>
      </c>
      <c r="C72">
        <f t="shared" ca="1" si="47"/>
        <v>7</v>
      </c>
      <c r="D72">
        <f t="shared" ca="1" si="37"/>
        <v>2</v>
      </c>
      <c r="E72">
        <f t="shared" ca="1" si="48"/>
        <v>5</v>
      </c>
      <c r="F72">
        <f t="shared" ca="1" si="38"/>
        <v>6</v>
      </c>
      <c r="G72" t="s">
        <v>3</v>
      </c>
      <c r="H72">
        <f t="shared" ca="1" si="39"/>
        <v>35</v>
      </c>
      <c r="I72">
        <f t="shared" ca="1" si="40"/>
        <v>12</v>
      </c>
      <c r="J72" t="s">
        <v>0</v>
      </c>
      <c r="K72" t="str">
        <f t="shared" ca="1" si="41"/>
        <v/>
      </c>
      <c r="L72" t="str">
        <f t="shared" ca="1" si="42"/>
        <v/>
      </c>
      <c r="U72">
        <f t="shared" ca="1" si="43"/>
        <v>1</v>
      </c>
      <c r="W72">
        <f t="shared" ca="1" si="44"/>
        <v>2</v>
      </c>
      <c r="X72">
        <f t="shared" ca="1" si="44"/>
        <v>5</v>
      </c>
    </row>
    <row r="73" spans="1:24" x14ac:dyDescent="0.3">
      <c r="A73">
        <f t="shared" ca="1" si="45"/>
        <v>12</v>
      </c>
      <c r="B73">
        <f t="shared" ca="1" si="46"/>
        <v>0.42989088877999326</v>
      </c>
      <c r="C73">
        <f t="shared" ca="1" si="47"/>
        <v>7</v>
      </c>
      <c r="D73">
        <f t="shared" ca="1" si="37"/>
        <v>4</v>
      </c>
      <c r="E73">
        <f t="shared" ca="1" si="48"/>
        <v>7</v>
      </c>
      <c r="F73">
        <f t="shared" ca="1" si="38"/>
        <v>9</v>
      </c>
      <c r="G73" t="s">
        <v>3</v>
      </c>
      <c r="H73">
        <f t="shared" ca="1" si="39"/>
        <v>49</v>
      </c>
      <c r="I73">
        <f t="shared" ca="1" si="40"/>
        <v>36</v>
      </c>
      <c r="J73" t="s">
        <v>0</v>
      </c>
      <c r="K73" t="str">
        <f t="shared" ca="1" si="41"/>
        <v/>
      </c>
      <c r="L73" t="str">
        <f t="shared" ca="1" si="42"/>
        <v/>
      </c>
      <c r="U73">
        <f t="shared" ca="1" si="43"/>
        <v>1</v>
      </c>
      <c r="W73">
        <f t="shared" ca="1" si="44"/>
        <v>4</v>
      </c>
      <c r="X73">
        <f t="shared" ca="1" si="44"/>
        <v>9</v>
      </c>
    </row>
    <row r="74" spans="1:24" x14ac:dyDescent="0.3">
      <c r="A74">
        <f t="shared" ca="1" si="45"/>
        <v>20</v>
      </c>
      <c r="B74">
        <f t="shared" ca="1" si="46"/>
        <v>0.18348337488372202</v>
      </c>
      <c r="C74">
        <f t="shared" ca="1" si="47"/>
        <v>8</v>
      </c>
      <c r="D74">
        <f t="shared" ca="1" si="37"/>
        <v>2</v>
      </c>
      <c r="E74">
        <f t="shared" ca="1" si="48"/>
        <v>8</v>
      </c>
      <c r="F74">
        <f t="shared" ca="1" si="38"/>
        <v>4</v>
      </c>
      <c r="G74" t="s">
        <v>3</v>
      </c>
      <c r="H74">
        <f t="shared" ca="1" si="39"/>
        <v>64</v>
      </c>
      <c r="I74">
        <f t="shared" ca="1" si="40"/>
        <v>8</v>
      </c>
      <c r="J74" t="s">
        <v>0</v>
      </c>
      <c r="K74">
        <f t="shared" ca="1" si="41"/>
        <v>8</v>
      </c>
      <c r="L74">
        <f t="shared" ca="1" si="42"/>
        <v>1</v>
      </c>
      <c r="U74">
        <f t="shared" ca="1" si="43"/>
        <v>8</v>
      </c>
      <c r="W74">
        <f t="shared" ca="1" si="44"/>
        <v>2</v>
      </c>
      <c r="X74">
        <f t="shared" ca="1" si="44"/>
        <v>4</v>
      </c>
    </row>
    <row r="75" spans="1:24" x14ac:dyDescent="0.3">
      <c r="A75">
        <f t="shared" ca="1" si="45"/>
        <v>17</v>
      </c>
      <c r="B75">
        <f t="shared" ca="1" si="46"/>
        <v>0.29687751437029464</v>
      </c>
      <c r="C75">
        <f t="shared" ca="1" si="47"/>
        <v>8</v>
      </c>
      <c r="D75">
        <f t="shared" ca="1" si="37"/>
        <v>9</v>
      </c>
      <c r="E75">
        <f t="shared" ca="1" si="48"/>
        <v>8</v>
      </c>
      <c r="F75">
        <f t="shared" ca="1" si="38"/>
        <v>9</v>
      </c>
      <c r="G75" t="s">
        <v>3</v>
      </c>
      <c r="H75">
        <f t="shared" ca="1" si="39"/>
        <v>64</v>
      </c>
      <c r="I75">
        <f t="shared" ca="1" si="40"/>
        <v>81</v>
      </c>
      <c r="J75" t="s">
        <v>0</v>
      </c>
      <c r="K75" t="str">
        <f t="shared" ca="1" si="41"/>
        <v/>
      </c>
      <c r="L75" t="str">
        <f t="shared" ca="1" si="42"/>
        <v/>
      </c>
      <c r="U75">
        <f t="shared" ca="1" si="43"/>
        <v>1</v>
      </c>
      <c r="W75">
        <f t="shared" ca="1" si="44"/>
        <v>8</v>
      </c>
      <c r="X75">
        <f t="shared" ca="1" si="44"/>
        <v>9</v>
      </c>
    </row>
    <row r="76" spans="1:24" x14ac:dyDescent="0.3">
      <c r="A76">
        <f t="shared" ca="1" si="45"/>
        <v>24</v>
      </c>
      <c r="B76">
        <f t="shared" ca="1" si="46"/>
        <v>6.2514018418260542E-2</v>
      </c>
      <c r="C76">
        <f t="shared" ca="1" si="47"/>
        <v>5</v>
      </c>
      <c r="D76">
        <f t="shared" ca="1" si="37"/>
        <v>2</v>
      </c>
      <c r="E76">
        <f t="shared" ca="1" si="48"/>
        <v>4</v>
      </c>
      <c r="F76">
        <f t="shared" ca="1" si="38"/>
        <v>5</v>
      </c>
      <c r="G76" t="s">
        <v>3</v>
      </c>
      <c r="H76">
        <f t="shared" ca="1" si="39"/>
        <v>20</v>
      </c>
      <c r="I76">
        <f t="shared" ca="1" si="40"/>
        <v>10</v>
      </c>
      <c r="J76" t="s">
        <v>0</v>
      </c>
      <c r="K76">
        <f t="shared" ca="1" si="41"/>
        <v>2</v>
      </c>
      <c r="L76">
        <f t="shared" ca="1" si="42"/>
        <v>1</v>
      </c>
      <c r="U76">
        <f t="shared" ca="1" si="43"/>
        <v>10</v>
      </c>
      <c r="W76">
        <f t="shared" ca="1" si="44"/>
        <v>2</v>
      </c>
      <c r="X76">
        <f t="shared" ca="1" si="44"/>
        <v>4</v>
      </c>
    </row>
  </sheetData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4</vt:i4>
      </vt:variant>
    </vt:vector>
  </HeadingPairs>
  <TitlesOfParts>
    <vt:vector size="10" baseType="lpstr">
      <vt:lpstr>Arbeitsblatt</vt:lpstr>
      <vt:lpstr>MultiplikationMitZahl</vt:lpstr>
      <vt:lpstr>BruchMalBruch</vt:lpstr>
      <vt:lpstr>großeZahlen</vt:lpstr>
      <vt:lpstr>Tabelle2</vt:lpstr>
      <vt:lpstr>Tabelle3</vt:lpstr>
      <vt:lpstr>Arbeitsblatt!Druckbereich</vt:lpstr>
      <vt:lpstr>BruchMalBruch!Druckbereich</vt:lpstr>
      <vt:lpstr>großeZahlen!Druckbereich</vt:lpstr>
      <vt:lpstr>MultiplikationMitZahl!Druckbereich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Stemue</dc:creator>
  <cp:lastModifiedBy>Sascha</cp:lastModifiedBy>
  <cp:lastPrinted>2020-10-18T08:26:59Z</cp:lastPrinted>
  <dcterms:created xsi:type="dcterms:W3CDTF">2013-06-27T20:36:07Z</dcterms:created>
  <dcterms:modified xsi:type="dcterms:W3CDTF">2020-10-18T08:29:30Z</dcterms:modified>
</cp:coreProperties>
</file>